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220" tabRatio="536" firstSheet="5" activeTab="7"/>
  </bookViews>
  <sheets>
    <sheet name="H17BM業･業種別～収支状況" sheetId="1" r:id="rId1"/>
    <sheet name="H17労災収支状況" sheetId="2" r:id="rId2"/>
    <sheet name="収支率推移表" sheetId="3" r:id="rId3"/>
    <sheet name="収納率推移表" sheetId="4" r:id="rId4"/>
    <sheet name="BM業に係る収支状況" sheetId="5" r:id="rId5"/>
    <sheet name="年金受給者の内訳(業通計)" sheetId="6" r:id="rId6"/>
    <sheet name="年金受給者の内訳(業災分)" sheetId="7" r:id="rId7"/>
    <sheet name="事故の型別死傷者数" sheetId="8" r:id="rId8"/>
    <sheet name="起因物死傷者数" sheetId="9" r:id="rId9"/>
    <sheet name="事業場規模別死傷災害発生状況" sheetId="10" r:id="rId10"/>
    <sheet name="年齢階級別死傷者数" sheetId="11" r:id="rId11"/>
  </sheets>
  <definedNames>
    <definedName name="_xlnm.Print_Area" localSheetId="0">'H17BM業･業種別～収支状況'!$A$1:$L$54</definedName>
    <definedName name="_xlnm.Print_Area" localSheetId="1">'H17労災収支状況'!$A$1:$M$65</definedName>
  </definedNames>
  <calcPr fullCalcOnLoad="1"/>
</workbook>
</file>

<file path=xl/sharedStrings.xml><?xml version="1.0" encoding="utf-8"?>
<sst xmlns="http://schemas.openxmlformats.org/spreadsheetml/2006/main" count="627" uniqueCount="407">
  <si>
    <t>北 海 道</t>
  </si>
  <si>
    <t>青 森 県</t>
  </si>
  <si>
    <t>宮 城 県</t>
  </si>
  <si>
    <t>岩 手 県</t>
  </si>
  <si>
    <t>福 島 県</t>
  </si>
  <si>
    <t>山 形 県</t>
  </si>
  <si>
    <t>秋 田 県</t>
  </si>
  <si>
    <t>東 京 都</t>
  </si>
  <si>
    <t>神奈川県</t>
  </si>
  <si>
    <t>新 潟 県</t>
  </si>
  <si>
    <t>長 野 県</t>
  </si>
  <si>
    <t>埼 玉 県</t>
  </si>
  <si>
    <t>山 梨 県</t>
  </si>
  <si>
    <t>茨 城 県</t>
  </si>
  <si>
    <t>栃 木 県</t>
  </si>
  <si>
    <t>千 葉 県</t>
  </si>
  <si>
    <t>群 馬 県</t>
  </si>
  <si>
    <t>静 岡 県</t>
  </si>
  <si>
    <t>愛 知 県</t>
  </si>
  <si>
    <t>富 山 県</t>
  </si>
  <si>
    <t>石 川 県</t>
  </si>
  <si>
    <t>福 井 県</t>
  </si>
  <si>
    <t>岐 阜 県</t>
  </si>
  <si>
    <t>三 重 県</t>
  </si>
  <si>
    <t>京 都 府</t>
  </si>
  <si>
    <t>大 阪 府</t>
  </si>
  <si>
    <t>兵 庫 県</t>
  </si>
  <si>
    <t>滋 賀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</si>
  <si>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</si>
  <si>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</si>
  <si>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</si>
  <si>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</si>
  <si>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</si>
  <si>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</si>
  <si>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</si>
  <si>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香 川 県</t>
  </si>
  <si>
    <t>愛 媛 県</t>
  </si>
  <si>
    <t>徳 島 県</t>
  </si>
  <si>
    <t>高 知 県</t>
  </si>
  <si>
    <t>福 岡 県</t>
  </si>
  <si>
    <t>長 崎 県</t>
  </si>
  <si>
    <t>熊 本 県</t>
  </si>
  <si>
    <t>大 分 県</t>
  </si>
  <si>
    <t>宮 崎 県</t>
  </si>
  <si>
    <t>鹿児島県</t>
  </si>
  <si>
    <t>佐 賀 県</t>
  </si>
  <si>
    <t>沖 縄 県</t>
  </si>
  <si>
    <t>全国計</t>
  </si>
  <si>
    <t>都道府県</t>
  </si>
  <si>
    <t>収納済額</t>
  </si>
  <si>
    <t>短期給付</t>
  </si>
  <si>
    <t>年金等給付</t>
  </si>
  <si>
    <t>二次健診等給付</t>
  </si>
  <si>
    <t>保険給付計</t>
  </si>
  <si>
    <t>特別支給金</t>
  </si>
  <si>
    <t>保険給付等計</t>
  </si>
  <si>
    <t>収支率</t>
  </si>
  <si>
    <t>徴定額</t>
  </si>
  <si>
    <t>収納率</t>
  </si>
  <si>
    <t>ビルメンテナンス業</t>
  </si>
  <si>
    <t>単位：円、％</t>
  </si>
  <si>
    <t>（注）収支率は、次の算式による。</t>
  </si>
  <si>
    <t>収納済額×（労災保険率－１.５厘）／労災保険率</t>
  </si>
  <si>
    <t>× １００</t>
  </si>
  <si>
    <t>収支率 ＝</t>
  </si>
  <si>
    <t>宮城県</t>
  </si>
  <si>
    <t>岩手県</t>
  </si>
  <si>
    <t>福島県</t>
  </si>
  <si>
    <t>山形県</t>
  </si>
  <si>
    <t>秋田県</t>
  </si>
  <si>
    <t>東京都</t>
  </si>
  <si>
    <t>神奈川県</t>
  </si>
  <si>
    <t>新潟県</t>
  </si>
  <si>
    <t>長野県</t>
  </si>
  <si>
    <t>埼玉県</t>
  </si>
  <si>
    <t>山梨県</t>
  </si>
  <si>
    <t>茨城県</t>
  </si>
  <si>
    <t>栃木県</t>
  </si>
  <si>
    <t>千葉県</t>
  </si>
  <si>
    <t>群馬県</t>
  </si>
  <si>
    <t>静岡県</t>
  </si>
  <si>
    <t>愛知県</t>
  </si>
  <si>
    <t>富山県</t>
  </si>
  <si>
    <t>石川県</t>
  </si>
  <si>
    <t>福井県</t>
  </si>
  <si>
    <t>岐阜県</t>
  </si>
  <si>
    <t>三重県</t>
  </si>
  <si>
    <t>京都府</t>
  </si>
  <si>
    <t>大阪府</t>
  </si>
  <si>
    <t>兵庫県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</si>
  <si>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</si>
  <si>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</si>
  <si>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</si>
  <si>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</si>
  <si>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</si>
  <si>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</si>
  <si>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</si>
  <si>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</si>
  <si>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</si>
  <si>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</si>
  <si>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徳島県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</si>
  <si>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</si>
  <si>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</si>
  <si>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</si>
  <si>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</si>
  <si>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</si>
  <si>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</si>
  <si>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</si>
  <si>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佐賀県</t>
  </si>
  <si>
    <t>沖縄県</t>
  </si>
  <si>
    <t>地区本部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</si>
  <si>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</si>
  <si>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</si>
  <si>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</si>
  <si>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</si>
  <si>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</si>
  <si>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</si>
  <si>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</si>
  <si>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</si>
  <si>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</si>
  <si>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</si>
  <si>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</si>
  <si>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</si>
  <si>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</si>
  <si>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北海道</t>
  </si>
  <si>
    <t>小計</t>
  </si>
  <si>
    <t>東北</t>
  </si>
  <si>
    <t>青森県</t>
  </si>
  <si>
    <t>東京</t>
  </si>
  <si>
    <t>関東甲信越</t>
  </si>
  <si>
    <t>中部北陸</t>
  </si>
  <si>
    <t>近畿</t>
  </si>
  <si>
    <t>中国</t>
  </si>
  <si>
    <t>四国</t>
  </si>
  <si>
    <t>九州</t>
  </si>
  <si>
    <t>合計</t>
  </si>
  <si>
    <t>平成15</t>
  </si>
  <si>
    <t>事故の型別死傷者数（死亡及び休業４日以上）</t>
  </si>
  <si>
    <t xml:space="preserve"> はさま</t>
  </si>
  <si>
    <t xml:space="preserve"> 巻きこ</t>
  </si>
  <si>
    <t>その他</t>
  </si>
  <si>
    <t xml:space="preserve"> </t>
  </si>
  <si>
    <t>（ビルメンテナンス業）　</t>
  </si>
  <si>
    <t>　</t>
  </si>
  <si>
    <t>動　力
機　械</t>
  </si>
  <si>
    <t>物　質
材　料</t>
  </si>
  <si>
    <t>（％）</t>
  </si>
  <si>
    <t>　</t>
  </si>
  <si>
    <t>★　物上げ装置運搬機械（動力クレ－ン等、動力運搬機、乗物）</t>
  </si>
  <si>
    <t>★　物質、材料（危険物、有害物等、材料）</t>
  </si>
  <si>
    <t>　</t>
  </si>
  <si>
    <t>　　　　　　　　　　　（単位：人）</t>
  </si>
  <si>
    <t>　構成比（％）</t>
  </si>
  <si>
    <t>　　　　　　　　　　（単位：人）</t>
  </si>
  <si>
    <t>年　　度</t>
  </si>
  <si>
    <t>１９歳以下</t>
  </si>
  <si>
    <t>６０歳以上</t>
  </si>
  <si>
    <t>１３年</t>
  </si>
  <si>
    <t>１４年</t>
  </si>
  <si>
    <t>１５年</t>
  </si>
  <si>
    <t>合　　計</t>
  </si>
  <si>
    <t>区　　分</t>
  </si>
  <si>
    <t>構 成 比</t>
  </si>
  <si>
    <t>高　温
低　温
有害物
等との
接触　</t>
  </si>
  <si>
    <t xml:space="preserve">崩　壊
倒　壊
</t>
  </si>
  <si>
    <t xml:space="preserve">激　突
さ　れ
</t>
  </si>
  <si>
    <t xml:space="preserve">切　れ
こすれ
</t>
  </si>
  <si>
    <t xml:space="preserve">飛　来
落　下
</t>
  </si>
  <si>
    <t xml:space="preserve">１～６
小　計
</t>
  </si>
  <si>
    <t xml:space="preserve">激　突
</t>
  </si>
  <si>
    <t xml:space="preserve">墜　落
転　落
</t>
  </si>
  <si>
    <t xml:space="preserve">転　倒
</t>
  </si>
  <si>
    <t xml:space="preserve">交　通
事　故
</t>
  </si>
  <si>
    <t xml:space="preserve">踏　み
抜　き
</t>
  </si>
  <si>
    <t>感　電
爆　発
破　裂
火　災
その他</t>
  </si>
  <si>
    <t xml:space="preserve">８～14
小　計
</t>
  </si>
  <si>
    <t>（単位 ： 人）</t>
  </si>
  <si>
    <t xml:space="preserve">年　度
</t>
  </si>
  <si>
    <t xml:space="preserve">合　計
</t>
  </si>
  <si>
    <t xml:space="preserve"> （単位 ： 人）  </t>
  </si>
  <si>
    <t>年 度</t>
  </si>
  <si>
    <t>物上げ
運　搬
機　械</t>
  </si>
  <si>
    <t>その他の
装　置</t>
  </si>
  <si>
    <t>仮設物
建築物
構築物</t>
  </si>
  <si>
    <t>荷</t>
  </si>
  <si>
    <t>環　境</t>
  </si>
  <si>
    <t>計</t>
  </si>
  <si>
    <t>★　その他の装置等（圧力容器、化学設備、溶接装置、炉・窯等、電気設備、人力機械工具等、用具、その他の装置等）</t>
  </si>
  <si>
    <t>★　動力機械（原動機、動力伝導機構、木材加工用機械、一般動力機械）</t>
  </si>
  <si>
    <t>注）</t>
  </si>
  <si>
    <t>★　その他（その他の起因物、起因物なし、分類不能）　　　　</t>
  </si>
  <si>
    <t xml:space="preserve"> 　１～
 　　　９人</t>
  </si>
  <si>
    <t xml:space="preserve">  ３００～
　　以上</t>
  </si>
  <si>
    <t xml:space="preserve">  １０～
 　　 ２９人</t>
  </si>
  <si>
    <t xml:space="preserve">  ３０～
  　　４９人</t>
  </si>
  <si>
    <t xml:space="preserve">  ５０～
  　　９９人</t>
  </si>
  <si>
    <t>（ビルメンテナンス業）　</t>
  </si>
  <si>
    <t xml:space="preserve">          規模
  年  </t>
  </si>
  <si>
    <t>　　　　　　　</t>
  </si>
  <si>
    <t>２０　～
　２９歳</t>
  </si>
  <si>
    <t>３０　～
　３９歳</t>
  </si>
  <si>
    <t>４０　～
　４９歳</t>
  </si>
  <si>
    <t>５０　～
　５９歳</t>
  </si>
  <si>
    <t>定　　　　　　　　　　　数（人）</t>
  </si>
  <si>
    <t>　１３年</t>
  </si>
  <si>
    <t>　１４年</t>
  </si>
  <si>
    <t>　１５年</t>
  </si>
  <si>
    <t>都道府県</t>
  </si>
  <si>
    <t xml:space="preserve"> １００～
 　　２９９人</t>
  </si>
  <si>
    <t xml:space="preserve">動作の
反動 ・
無理な
動作  
</t>
  </si>
  <si>
    <t>構　成　比</t>
  </si>
  <si>
    <t>実　数</t>
  </si>
  <si>
    <t>5.0</t>
  </si>
  <si>
    <t>１６年</t>
  </si>
  <si>
    <t>　１６年</t>
  </si>
  <si>
    <t>16.0</t>
  </si>
  <si>
    <t>★　１月から１２月までの件数</t>
  </si>
  <si>
    <t>注）　１月から１２月までの件数</t>
  </si>
  <si>
    <t>注）　１月から１２月までの件数</t>
  </si>
  <si>
    <t>平成16</t>
  </si>
  <si>
    <t>「ビルメンテナンス業」に係る収支状況</t>
  </si>
  <si>
    <t>１　運用と給付について</t>
  </si>
  <si>
    <t>新規受給者</t>
  </si>
  <si>
    <t>新規年金受給者</t>
  </si>
  <si>
    <t>年金受給者</t>
  </si>
  <si>
    <t>（人）</t>
  </si>
  <si>
    <t>平成12年度</t>
  </si>
  <si>
    <t>平成13年度</t>
  </si>
  <si>
    <t>平成14年度</t>
  </si>
  <si>
    <t>平成15年度</t>
  </si>
  <si>
    <t>平成16年度</t>
  </si>
  <si>
    <t>２　収支状況について</t>
  </si>
  <si>
    <t>（百万円）</t>
  </si>
  <si>
    <t>（％）</t>
  </si>
  <si>
    <t>76.4</t>
  </si>
  <si>
    <t>75.0</t>
  </si>
  <si>
    <t>68.7</t>
  </si>
  <si>
    <t>78.6</t>
  </si>
  <si>
    <t>76.6</t>
  </si>
  <si>
    <t>96.6</t>
  </si>
  <si>
    <t>96.5</t>
  </si>
  <si>
    <t>96.2</t>
  </si>
  <si>
    <t>95.7</t>
  </si>
  <si>
    <t>事　業　場</t>
  </si>
  <si>
    <t>労　働　者</t>
  </si>
  <si>
    <t>保険料
収納済額</t>
  </si>
  <si>
    <t>業　通　計</t>
  </si>
  <si>
    <t>業　災　分</t>
  </si>
  <si>
    <t>支　　出　　総　　額（業通計）</t>
  </si>
  <si>
    <t>支　　出　　総　　額（業災分）</t>
  </si>
  <si>
    <t>　</t>
  </si>
  <si>
    <t>（ビルメンテナンス業）　</t>
  </si>
  <si>
    <t xml:space="preserve"> れ</t>
  </si>
  <si>
    <t xml:space="preserve"> まれ</t>
  </si>
  <si>
    <t>　　　　</t>
  </si>
  <si>
    <t>３　年金受給者の内訳（業通計）</t>
  </si>
  <si>
    <t>４　新規年金受給者の内訳（業通計）</t>
  </si>
  <si>
    <t>傷　病　補　償　年　金</t>
  </si>
  <si>
    <t>障　害　補　償　年　金</t>
  </si>
  <si>
    <t>じん肺</t>
  </si>
  <si>
    <t>せき損</t>
  </si>
  <si>
    <t>その他</t>
  </si>
  <si>
    <t>1～3級</t>
  </si>
  <si>
    <t>4～7級</t>
  </si>
  <si>
    <t>遺族補償年金</t>
  </si>
  <si>
    <t>合計</t>
  </si>
  <si>
    <t>18</t>
  </si>
  <si>
    <t>20</t>
  </si>
  <si>
    <t>19</t>
  </si>
  <si>
    <t>4</t>
  </si>
  <si>
    <t>3</t>
  </si>
  <si>
    <t>2</t>
  </si>
  <si>
    <t>年金受給者・新規年金受給者の内訳（業通計）</t>
  </si>
  <si>
    <t>年金受給者・新規年金受給者の内訳（業災分）</t>
  </si>
  <si>
    <t>５　年金受給者の内訳（業災分）</t>
  </si>
  <si>
    <t>６　新規年金受給者の内訳（業災分）</t>
  </si>
  <si>
    <t>（単位 ： 人）</t>
  </si>
  <si>
    <t>15</t>
  </si>
  <si>
    <t>14</t>
  </si>
  <si>
    <t>16</t>
  </si>
  <si>
    <t>1</t>
  </si>
  <si>
    <t>0</t>
  </si>
  <si>
    <t>（単位 ： ％)</t>
  </si>
  <si>
    <t>適用事</t>
  </si>
  <si>
    <t>適用労</t>
  </si>
  <si>
    <t>保険料徴収</t>
  </si>
  <si>
    <t>保険料収納済額</t>
  </si>
  <si>
    <t>保険給付</t>
  </si>
  <si>
    <t>新　　規</t>
  </si>
  <si>
    <t>１人当り</t>
  </si>
  <si>
    <t>新　規</t>
  </si>
  <si>
    <t>業場数</t>
  </si>
  <si>
    <t>働者数</t>
  </si>
  <si>
    <t>決定額</t>
  </si>
  <si>
    <t>　　計</t>
  </si>
  <si>
    <t>保険給付費分</t>
  </si>
  <si>
    <t>事務施設費分</t>
  </si>
  <si>
    <t>費分</t>
  </si>
  <si>
    <t>受給者数</t>
  </si>
  <si>
    <t>百万円</t>
  </si>
  <si>
    <t>当り</t>
  </si>
  <si>
    <t>件</t>
  </si>
  <si>
    <t>人</t>
  </si>
  <si>
    <t>(千円)</t>
  </si>
  <si>
    <t>(人)</t>
  </si>
  <si>
    <t>(円)</t>
  </si>
  <si>
    <t>北海道</t>
  </si>
  <si>
    <t>計</t>
  </si>
  <si>
    <t>青　森</t>
  </si>
  <si>
    <t>宮　城</t>
  </si>
  <si>
    <t>岩　手</t>
  </si>
  <si>
    <t>福　島</t>
  </si>
  <si>
    <t>山　形</t>
  </si>
  <si>
    <t>秋　田</t>
  </si>
  <si>
    <t>東　京</t>
  </si>
  <si>
    <t>神奈川</t>
  </si>
  <si>
    <t>新　潟</t>
  </si>
  <si>
    <t>長　野</t>
  </si>
  <si>
    <t>埼　玉</t>
  </si>
  <si>
    <t>山　梨</t>
  </si>
  <si>
    <t>茨　城</t>
  </si>
  <si>
    <t>栃　木</t>
  </si>
  <si>
    <t>千　葉</t>
  </si>
  <si>
    <t>群　馬</t>
  </si>
  <si>
    <t>静　岡</t>
  </si>
  <si>
    <t>愛　知</t>
  </si>
  <si>
    <t>富　山</t>
  </si>
  <si>
    <t>石　川</t>
  </si>
  <si>
    <t>福　井</t>
  </si>
  <si>
    <t>岐　阜</t>
  </si>
  <si>
    <t>三　重</t>
  </si>
  <si>
    <t>京　都</t>
  </si>
  <si>
    <t>大　阪</t>
  </si>
  <si>
    <t>兵　庫</t>
  </si>
  <si>
    <t>滋　賀</t>
  </si>
  <si>
    <t>奈　良</t>
  </si>
  <si>
    <t>和歌山</t>
  </si>
  <si>
    <t>鳥　取</t>
  </si>
  <si>
    <t>島　根</t>
  </si>
  <si>
    <t>岡　山</t>
  </si>
  <si>
    <t>広　島</t>
  </si>
  <si>
    <t>山　口</t>
  </si>
  <si>
    <t>香　川</t>
  </si>
  <si>
    <t>愛　媛</t>
  </si>
  <si>
    <t>徳　島</t>
  </si>
  <si>
    <t>高　知</t>
  </si>
  <si>
    <t>福　岡</t>
  </si>
  <si>
    <t>長　崎</t>
  </si>
  <si>
    <t>熊　本</t>
  </si>
  <si>
    <t>大　分</t>
  </si>
  <si>
    <t>宮　崎</t>
  </si>
  <si>
    <t>鹿児島</t>
  </si>
  <si>
    <t>佐　賀</t>
  </si>
  <si>
    <t>沖　縄</t>
  </si>
  <si>
    <t>総　計</t>
  </si>
  <si>
    <t>(3)/(2)</t>
  </si>
  <si>
    <t>(10)</t>
  </si>
  <si>
    <t>(11)</t>
  </si>
  <si>
    <t>(12)</t>
  </si>
  <si>
    <r>
      <t>起因物別死傷者数　（休業４日以上）</t>
    </r>
    <r>
      <rPr>
        <sz val="11"/>
        <rFont val="ＭＳ Ｐゴシック"/>
        <family val="0"/>
      </rPr>
      <t>　　　　　　　　　　</t>
    </r>
  </si>
  <si>
    <t>事業場規模別死傷災害発生状況</t>
  </si>
  <si>
    <t>年齢階級別死傷者数（休業４日以上）</t>
  </si>
  <si>
    <t>★　仮設物とは足場、作業床等を言う。建築物とは木造、鉄筋鉄骨コンクリート造等の建築物を言う。構築物とは橋梁、
　　 地下構築物、タワー等を言う。</t>
  </si>
  <si>
    <t>　　　</t>
  </si>
  <si>
    <t>(1)</t>
  </si>
  <si>
    <t>(2)</t>
  </si>
  <si>
    <t>(3)</t>
  </si>
  <si>
    <t>(4)</t>
  </si>
  <si>
    <t>(5)</t>
  </si>
  <si>
    <t>(6)</t>
  </si>
  <si>
    <t>(％)</t>
  </si>
  <si>
    <t>(8)</t>
  </si>
  <si>
    <t>(9)</t>
  </si>
  <si>
    <t>104.5</t>
  </si>
  <si>
    <t>95.8</t>
  </si>
  <si>
    <t>(7)</t>
  </si>
  <si>
    <t>平成17</t>
  </si>
  <si>
    <t>平成17年度　都道府県別収支状況（業通計）</t>
  </si>
  <si>
    <t>平成17年度 ビルメンテナンス業労災収支状況</t>
  </si>
  <si>
    <t>年度別収支率推移表</t>
  </si>
  <si>
    <t>年度別保険料収納率推移表</t>
  </si>
  <si>
    <t>※平成17年度のデータに関しては、今後変更される可能性があります。</t>
  </si>
  <si>
    <t>平成17年度</t>
  </si>
  <si>
    <t>78.4</t>
  </si>
  <si>
    <t>95.8</t>
  </si>
  <si>
    <t>平12</t>
  </si>
  <si>
    <t>定数</t>
  </si>
  <si>
    <t>（％）　</t>
  </si>
  <si>
    <t xml:space="preserve">  平12</t>
  </si>
  <si>
    <t>5.4</t>
  </si>
  <si>
    <t xml:space="preserve">平　13     </t>
  </si>
  <si>
    <t>13.0</t>
  </si>
  <si>
    <t>22.0</t>
  </si>
  <si>
    <t>100.0</t>
  </si>
  <si>
    <t>16.4</t>
  </si>
  <si>
    <t>17.5</t>
  </si>
  <si>
    <t>11.9</t>
  </si>
  <si>
    <t>12.8</t>
  </si>
  <si>
    <t>21.3</t>
  </si>
  <si>
    <t>20.1</t>
  </si>
  <si>
    <t>１７年</t>
  </si>
  <si>
    <t xml:space="preserve">  平　１２年 </t>
  </si>
  <si>
    <t>　１７年</t>
  </si>
  <si>
    <t>平  １２年</t>
  </si>
  <si>
    <t>　構成比（％）</t>
  </si>
  <si>
    <t>10.0</t>
  </si>
  <si>
    <t>40.0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</si>
</sst>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0.0_);[Red]\(0.0\)"/>
    <numFmt numFmtId="180" formatCode="#,##0.0_ ;[Red]\-#,##0.0\ 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_ "/>
    <numFmt numFmtId="194" formatCode="#,##0.0;[Red]\-#,##0.0"/>
    <numFmt numFmtId="195" formatCode="@&quot;に係る収支状況（業務災害分）&quot;"/>
    <numFmt numFmtId="196" formatCode="#,##0.0_ "/>
    <numFmt numFmtId="197" formatCode=";;"/>
    <numFmt numFmtId="198" formatCode="#,##0.0;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;[Red]\-#,##0;&quot;&quot;"/>
    <numFmt numFmtId="205" formatCode="\+#,##0;[Red]\-#,##0;0"/>
    <numFmt numFmtId="206" formatCode="&quot;平成17年&quot;@&quot;末現在&quot;"/>
    <numFmt numFmtId="207" formatCode="&quot;平成16年&quot;@&quot;末現在&quot;"/>
    <numFmt numFmtId="208" formatCode="0.00_);[Red]\(0.00\)"/>
  </numFmts>
  <fonts count="2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"/>
      <color indexed="12"/>
      <name val="ＭＳ Ｐゴシック"/>
      <family val="3"/>
    </font>
    <font>
      <sz val="11"/>
      <name val="明朝"/>
      <family val="3"/>
    </font>
    <font>
      <sz val="11"/>
      <name val="ＭＳ Ｐゴシック"/>
      <family val="0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double"/>
      <bottom style="hair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medium"/>
      <right style="hair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455">
    <xf numFmtId="0" fontId="0" fillId="0" borderId="0" xfId="0" applyAlignment="1">
      <alignment vertical="center"/>
    </xf>
    <xf numFmtId="38" fontId="0" fillId="0" borderId="0" xfId="17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4" applyFont="1" applyAlignment="1">
      <alignment/>
      <protection/>
    </xf>
    <xf numFmtId="0" fontId="0" fillId="0" borderId="1" xfId="0" applyBorder="1" applyAlignment="1">
      <alignment vertical="center"/>
    </xf>
    <xf numFmtId="38" fontId="0" fillId="0" borderId="2" xfId="17" applyFont="1" applyBorder="1" applyAlignment="1">
      <alignment vertical="center"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4" xfId="0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179" fontId="0" fillId="0" borderId="7" xfId="24" applyNumberFormat="1" applyFont="1" applyBorder="1" applyAlignment="1">
      <alignment horizontal="center" vertical="center" wrapText="1"/>
      <protection/>
    </xf>
    <xf numFmtId="179" fontId="0" fillId="0" borderId="8" xfId="17" applyNumberFormat="1" applyFont="1" applyBorder="1" applyAlignment="1">
      <alignment vertical="center"/>
    </xf>
    <xf numFmtId="179" fontId="0" fillId="0" borderId="9" xfId="17" applyNumberFormat="1" applyFont="1" applyBorder="1" applyAlignment="1">
      <alignment vertical="center"/>
    </xf>
    <xf numFmtId="179" fontId="0" fillId="0" borderId="10" xfId="24" applyNumberFormat="1" applyFont="1" applyBorder="1" applyAlignment="1">
      <alignment horizontal="center" vertical="center" wrapText="1"/>
      <protection/>
    </xf>
    <xf numFmtId="179" fontId="0" fillId="0" borderId="5" xfId="17" applyNumberFormat="1" applyFont="1" applyBorder="1" applyAlignment="1">
      <alignment vertical="center"/>
    </xf>
    <xf numFmtId="179" fontId="0" fillId="0" borderId="6" xfId="17" applyNumberFormat="1" applyFont="1" applyBorder="1" applyAlignment="1">
      <alignment vertical="center"/>
    </xf>
    <xf numFmtId="179" fontId="0" fillId="0" borderId="5" xfId="17" applyNumberFormat="1" applyFont="1" applyFill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180" fontId="0" fillId="0" borderId="14" xfId="17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4" applyFont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7" xfId="24" applyFont="1" applyBorder="1" applyAlignment="1">
      <alignment horizontal="center" vertical="center"/>
      <protection/>
    </xf>
    <xf numFmtId="0" fontId="8" fillId="0" borderId="0" xfId="23">
      <alignment/>
      <protection/>
    </xf>
    <xf numFmtId="0" fontId="13" fillId="0" borderId="0" xfId="23" applyFont="1">
      <alignment/>
      <protection/>
    </xf>
    <xf numFmtId="0" fontId="12" fillId="0" borderId="0" xfId="23" applyFont="1">
      <alignment/>
      <protection/>
    </xf>
    <xf numFmtId="0" fontId="14" fillId="0" borderId="0" xfId="23" applyFont="1">
      <alignment/>
      <protection/>
    </xf>
    <xf numFmtId="0" fontId="8" fillId="0" borderId="0" xfId="23" applyBorder="1">
      <alignment/>
      <protection/>
    </xf>
    <xf numFmtId="0" fontId="15" fillId="0" borderId="0" xfId="23" applyFont="1">
      <alignment/>
      <protection/>
    </xf>
    <xf numFmtId="0" fontId="11" fillId="0" borderId="0" xfId="23" applyFont="1">
      <alignment/>
      <protection/>
    </xf>
    <xf numFmtId="0" fontId="8" fillId="0" borderId="0" xfId="23" applyAlignment="1">
      <alignment horizontal="left"/>
      <protection/>
    </xf>
    <xf numFmtId="0" fontId="8" fillId="0" borderId="6" xfId="23" applyBorder="1">
      <alignment/>
      <protection/>
    </xf>
    <xf numFmtId="6" fontId="8" fillId="0" borderId="0" xfId="19" applyAlignment="1">
      <alignment/>
    </xf>
    <xf numFmtId="0" fontId="8" fillId="0" borderId="0" xfId="23" applyAlignment="1">
      <alignment vertical="top"/>
      <protection/>
    </xf>
    <xf numFmtId="0" fontId="16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18" xfId="23" applyBorder="1">
      <alignment/>
      <protection/>
    </xf>
    <xf numFmtId="0" fontId="17" fillId="0" borderId="0" xfId="23" applyFont="1">
      <alignment/>
      <protection/>
    </xf>
    <xf numFmtId="0" fontId="8" fillId="0" borderId="0" xfId="23" applyAlignment="1">
      <alignment/>
      <protection/>
    </xf>
    <xf numFmtId="3" fontId="8" fillId="0" borderId="0" xfId="23" applyNumberFormat="1">
      <alignment/>
      <protection/>
    </xf>
    <xf numFmtId="0" fontId="18" fillId="0" borderId="0" xfId="23" applyFont="1">
      <alignment/>
      <protection/>
    </xf>
    <xf numFmtId="0" fontId="0" fillId="0" borderId="0" xfId="0" applyAlignment="1">
      <alignment/>
    </xf>
    <xf numFmtId="0" fontId="0" fillId="0" borderId="0" xfId="24" applyFont="1" applyFill="1" applyBorder="1" applyAlignment="1">
      <alignment/>
      <protection/>
    </xf>
    <xf numFmtId="179" fontId="0" fillId="0" borderId="0" xfId="0" applyNumberFormat="1" applyAlignment="1">
      <alignment/>
    </xf>
    <xf numFmtId="0" fontId="8" fillId="0" borderId="19" xfId="23" applyBorder="1" applyAlignment="1">
      <alignment horizontal="center" vertical="center"/>
      <protection/>
    </xf>
    <xf numFmtId="0" fontId="8" fillId="0" borderId="20" xfId="23" applyBorder="1" applyAlignment="1">
      <alignment horizontal="center"/>
      <protection/>
    </xf>
    <xf numFmtId="0" fontId="8" fillId="0" borderId="21" xfId="23" applyBorder="1" applyAlignment="1">
      <alignment horizontal="center"/>
      <protection/>
    </xf>
    <xf numFmtId="0" fontId="8" fillId="0" borderId="22" xfId="23" applyBorder="1">
      <alignment/>
      <protection/>
    </xf>
    <xf numFmtId="0" fontId="8" fillId="0" borderId="23" xfId="23" applyBorder="1" applyAlignment="1">
      <alignment vertical="center"/>
      <protection/>
    </xf>
    <xf numFmtId="0" fontId="8" fillId="0" borderId="24" xfId="23" applyBorder="1">
      <alignment/>
      <protection/>
    </xf>
    <xf numFmtId="0" fontId="8" fillId="0" borderId="25" xfId="23" applyBorder="1">
      <alignment/>
      <protection/>
    </xf>
    <xf numFmtId="0" fontId="8" fillId="0" borderId="26" xfId="23" applyBorder="1">
      <alignment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Alignment="1">
      <alignment/>
      <protection/>
    </xf>
    <xf numFmtId="0" fontId="8" fillId="0" borderId="0" xfId="23" applyFont="1" applyAlignment="1">
      <alignment horizontal="right"/>
      <protection/>
    </xf>
    <xf numFmtId="0" fontId="19" fillId="0" borderId="27" xfId="23" applyFont="1" applyBorder="1" applyAlignment="1">
      <alignment horizontal="center" vertical="center"/>
      <protection/>
    </xf>
    <xf numFmtId="0" fontId="19" fillId="0" borderId="28" xfId="23" applyFont="1" applyBorder="1" applyAlignment="1">
      <alignment horizontal="center" vertical="center"/>
      <protection/>
    </xf>
    <xf numFmtId="0" fontId="19" fillId="0" borderId="29" xfId="23" applyFont="1" applyBorder="1" applyAlignment="1">
      <alignment horizontal="center" vertical="center"/>
      <protection/>
    </xf>
    <xf numFmtId="3" fontId="19" fillId="0" borderId="29" xfId="23" applyNumberFormat="1" applyFont="1" applyBorder="1" applyAlignment="1">
      <alignment horizontal="center" vertical="center"/>
      <protection/>
    </xf>
    <xf numFmtId="3" fontId="19" fillId="0" borderId="27" xfId="23" applyNumberFormat="1" applyFont="1" applyBorder="1" applyAlignment="1">
      <alignment horizontal="center" vertical="center"/>
      <protection/>
    </xf>
    <xf numFmtId="0" fontId="19" fillId="0" borderId="6" xfId="23" applyFont="1" applyBorder="1" applyAlignment="1">
      <alignment horizontal="center" vertical="center"/>
      <protection/>
    </xf>
    <xf numFmtId="203" fontId="19" fillId="0" borderId="29" xfId="23" applyNumberFormat="1" applyFont="1" applyBorder="1" applyAlignment="1">
      <alignment horizontal="center" vertical="center"/>
      <protection/>
    </xf>
    <xf numFmtId="0" fontId="19" fillId="0" borderId="29" xfId="23" applyNumberFormat="1" applyFont="1" applyBorder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19" fillId="0" borderId="0" xfId="23" applyFont="1" applyAlignment="1">
      <alignment/>
      <protection/>
    </xf>
    <xf numFmtId="0" fontId="19" fillId="0" borderId="0" xfId="23" applyFont="1" applyBorder="1" applyAlignment="1">
      <alignment horizontal="center" vertical="center" textRotation="255"/>
      <protection/>
    </xf>
    <xf numFmtId="0" fontId="19" fillId="0" borderId="0" xfId="23" applyFont="1" applyBorder="1" applyAlignment="1">
      <alignment horizontal="center"/>
      <protection/>
    </xf>
    <xf numFmtId="181" fontId="19" fillId="0" borderId="0" xfId="23" applyNumberFormat="1" applyFont="1" applyBorder="1" applyAlignment="1">
      <alignment horizontal="center"/>
      <protection/>
    </xf>
    <xf numFmtId="203" fontId="19" fillId="0" borderId="0" xfId="23" applyNumberFormat="1" applyFont="1" applyBorder="1" applyAlignment="1">
      <alignment horizontal="center"/>
      <protection/>
    </xf>
    <xf numFmtId="0" fontId="19" fillId="0" borderId="0" xfId="23" applyFont="1">
      <alignment/>
      <protection/>
    </xf>
    <xf numFmtId="0" fontId="8" fillId="0" borderId="0" xfId="23" applyAlignment="1">
      <alignment vertical="center"/>
      <protection/>
    </xf>
    <xf numFmtId="3" fontId="19" fillId="0" borderId="28" xfId="23" applyNumberFormat="1" applyFont="1" applyBorder="1" applyAlignment="1">
      <alignment horizontal="center" vertical="center"/>
      <protection/>
    </xf>
    <xf numFmtId="0" fontId="19" fillId="0" borderId="5" xfId="23" applyFont="1" applyBorder="1" applyAlignment="1">
      <alignment horizontal="left" vertical="center"/>
      <protection/>
    </xf>
    <xf numFmtId="181" fontId="19" fillId="0" borderId="29" xfId="23" applyNumberFormat="1" applyFont="1" applyBorder="1" applyAlignment="1">
      <alignment horizontal="center" vertical="center"/>
      <protection/>
    </xf>
    <xf numFmtId="0" fontId="8" fillId="0" borderId="30" xfId="23" applyBorder="1" applyAlignment="1">
      <alignment horizontal="center" vertical="center"/>
      <protection/>
    </xf>
    <xf numFmtId="3" fontId="8" fillId="0" borderId="19" xfId="23" applyNumberFormat="1" applyBorder="1" applyAlignment="1">
      <alignment horizontal="center" vertical="center"/>
      <protection/>
    </xf>
    <xf numFmtId="3" fontId="8" fillId="0" borderId="31" xfId="23" applyNumberFormat="1" applyBorder="1" applyAlignment="1">
      <alignment horizontal="center" vertical="center"/>
      <protection/>
    </xf>
    <xf numFmtId="203" fontId="8" fillId="0" borderId="19" xfId="23" applyNumberFormat="1" applyBorder="1" applyAlignment="1">
      <alignment horizontal="center" vertical="center"/>
      <protection/>
    </xf>
    <xf numFmtId="203" fontId="8" fillId="0" borderId="31" xfId="23" applyNumberFormat="1" applyBorder="1" applyAlignment="1">
      <alignment horizontal="center" vertical="center"/>
      <protection/>
    </xf>
    <xf numFmtId="181" fontId="8" fillId="0" borderId="19" xfId="23" applyNumberForma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right"/>
      <protection/>
    </xf>
    <xf numFmtId="0" fontId="5" fillId="0" borderId="0" xfId="26" applyFont="1">
      <alignment/>
      <protection/>
    </xf>
    <xf numFmtId="0" fontId="0" fillId="0" borderId="0" xfId="0" applyFont="1" applyAlignment="1">
      <alignment vertical="center"/>
    </xf>
    <xf numFmtId="0" fontId="5" fillId="0" borderId="32" xfId="26" applyFont="1" applyBorder="1" applyAlignment="1">
      <alignment horizontal="center" vertical="center" textRotation="255"/>
      <protection/>
    </xf>
    <xf numFmtId="0" fontId="5" fillId="0" borderId="33" xfId="26" applyFont="1" applyBorder="1" applyAlignment="1">
      <alignment horizontal="center" vertical="center" wrapText="1"/>
      <protection/>
    </xf>
    <xf numFmtId="0" fontId="5" fillId="0" borderId="34" xfId="26" applyFont="1" applyBorder="1" applyAlignment="1">
      <alignment horizontal="center" vertical="center"/>
      <protection/>
    </xf>
    <xf numFmtId="181" fontId="5" fillId="0" borderId="35" xfId="26" applyNumberFormat="1" applyFont="1" applyBorder="1" applyAlignment="1">
      <alignment vertical="center"/>
      <protection/>
    </xf>
    <xf numFmtId="0" fontId="5" fillId="0" borderId="36" xfId="26" applyFont="1" applyBorder="1" applyAlignment="1">
      <alignment horizontal="distributed" vertical="center"/>
      <protection/>
    </xf>
    <xf numFmtId="181" fontId="5" fillId="0" borderId="37" xfId="26" applyNumberFormat="1" applyFont="1" applyBorder="1" applyAlignment="1">
      <alignment vertical="center"/>
      <protection/>
    </xf>
    <xf numFmtId="0" fontId="5" fillId="0" borderId="38" xfId="26" applyFont="1" applyBorder="1" applyAlignment="1">
      <alignment horizontal="distributed" vertical="center"/>
      <protection/>
    </xf>
    <xf numFmtId="181" fontId="5" fillId="0" borderId="19" xfId="26" applyNumberFormat="1" applyFont="1" applyBorder="1" applyAlignment="1">
      <alignment vertical="center"/>
      <protection/>
    </xf>
    <xf numFmtId="0" fontId="5" fillId="2" borderId="38" xfId="26" applyFont="1" applyFill="1" applyBorder="1" applyAlignment="1">
      <alignment horizontal="distributed" vertical="center"/>
      <protection/>
    </xf>
    <xf numFmtId="181" fontId="5" fillId="2" borderId="19" xfId="26" applyNumberFormat="1" applyFont="1" applyFill="1" applyBorder="1" applyAlignment="1">
      <alignment vertical="center"/>
      <protection/>
    </xf>
    <xf numFmtId="0" fontId="5" fillId="0" borderId="38" xfId="26" applyFont="1" applyFill="1" applyBorder="1" applyAlignment="1">
      <alignment horizontal="distributed" vertical="center"/>
      <protection/>
    </xf>
    <xf numFmtId="181" fontId="5" fillId="0" borderId="19" xfId="26" applyNumberFormat="1" applyFont="1" applyFill="1" applyBorder="1" applyAlignment="1">
      <alignment vertical="center"/>
      <protection/>
    </xf>
    <xf numFmtId="0" fontId="5" fillId="0" borderId="0" xfId="26" applyFont="1" applyAlignment="1">
      <alignment horizontal="center" vertical="center"/>
      <protection/>
    </xf>
    <xf numFmtId="0" fontId="22" fillId="3" borderId="39" xfId="26" applyFont="1" applyFill="1" applyBorder="1" applyAlignment="1">
      <alignment horizontal="distributed" vertical="center"/>
      <protection/>
    </xf>
    <xf numFmtId="181" fontId="22" fillId="3" borderId="40" xfId="26" applyNumberFormat="1" applyFont="1" applyFill="1" applyBorder="1" applyAlignment="1">
      <alignment vertical="center"/>
      <protection/>
    </xf>
    <xf numFmtId="0" fontId="22" fillId="3" borderId="41" xfId="26" applyFont="1" applyFill="1" applyBorder="1" applyAlignment="1">
      <alignment horizontal="distributed" vertical="center"/>
      <protection/>
    </xf>
    <xf numFmtId="181" fontId="22" fillId="3" borderId="42" xfId="26" applyNumberFormat="1" applyFont="1" applyFill="1" applyBorder="1" applyAlignment="1">
      <alignment vertical="center"/>
      <protection/>
    </xf>
    <xf numFmtId="181" fontId="22" fillId="3" borderId="43" xfId="26" applyNumberFormat="1" applyFont="1" applyFill="1" applyBorder="1" applyAlignment="1">
      <alignment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5" fillId="0" borderId="44" xfId="26" applyFont="1" applyBorder="1" applyAlignment="1">
      <alignment horizontal="center" vertical="center"/>
      <protection/>
    </xf>
    <xf numFmtId="0" fontId="5" fillId="0" borderId="45" xfId="26" applyFont="1" applyBorder="1" applyAlignment="1">
      <alignment horizontal="center" vertical="center"/>
      <protection/>
    </xf>
    <xf numFmtId="181" fontId="5" fillId="0" borderId="35" xfId="21" applyNumberFormat="1" applyFont="1" applyBorder="1" applyAlignment="1">
      <alignment vertical="center"/>
      <protection/>
    </xf>
    <xf numFmtId="198" fontId="5" fillId="0" borderId="35" xfId="25" applyNumberFormat="1" applyFont="1" applyBorder="1" applyAlignment="1" applyProtection="1">
      <alignment vertical="center"/>
      <protection/>
    </xf>
    <xf numFmtId="198" fontId="5" fillId="0" borderId="46" xfId="25" applyNumberFormat="1" applyFont="1" applyBorder="1" applyAlignment="1" applyProtection="1">
      <alignment vertical="center"/>
      <protection/>
    </xf>
    <xf numFmtId="181" fontId="5" fillId="0" borderId="37" xfId="21" applyNumberFormat="1" applyFont="1" applyBorder="1" applyAlignment="1">
      <alignment vertical="center"/>
      <protection/>
    </xf>
    <xf numFmtId="198" fontId="5" fillId="0" borderId="37" xfId="25" applyNumberFormat="1" applyFont="1" applyBorder="1" applyAlignment="1" applyProtection="1">
      <alignment vertical="center"/>
      <protection/>
    </xf>
    <xf numFmtId="198" fontId="5" fillId="0" borderId="47" xfId="25" applyNumberFormat="1" applyFont="1" applyBorder="1" applyAlignment="1" applyProtection="1">
      <alignment vertical="center"/>
      <protection/>
    </xf>
    <xf numFmtId="181" fontId="5" fillId="0" borderId="19" xfId="21" applyNumberFormat="1" applyFont="1" applyBorder="1" applyAlignment="1">
      <alignment vertical="center"/>
      <protection/>
    </xf>
    <xf numFmtId="198" fontId="5" fillId="0" borderId="19" xfId="25" applyNumberFormat="1" applyFont="1" applyBorder="1" applyAlignment="1" applyProtection="1">
      <alignment vertical="center"/>
      <protection/>
    </xf>
    <xf numFmtId="198" fontId="5" fillId="0" borderId="48" xfId="25" applyNumberFormat="1" applyFont="1" applyBorder="1" applyAlignment="1" applyProtection="1">
      <alignment vertical="center"/>
      <protection/>
    </xf>
    <xf numFmtId="181" fontId="5" fillId="0" borderId="49" xfId="21" applyNumberFormat="1" applyFont="1" applyBorder="1" applyAlignment="1">
      <alignment vertical="center"/>
      <protection/>
    </xf>
    <xf numFmtId="198" fontId="5" fillId="0" borderId="49" xfId="25" applyNumberFormat="1" applyFont="1" applyBorder="1" applyAlignment="1" applyProtection="1">
      <alignment vertical="center"/>
      <protection/>
    </xf>
    <xf numFmtId="198" fontId="5" fillId="0" borderId="50" xfId="25" applyNumberFormat="1" applyFont="1" applyBorder="1" applyAlignment="1" applyProtection="1">
      <alignment vertical="center"/>
      <protection/>
    </xf>
    <xf numFmtId="0" fontId="4" fillId="0" borderId="0" xfId="21" applyFont="1">
      <alignment/>
      <protection/>
    </xf>
    <xf numFmtId="181" fontId="22" fillId="3" borderId="40" xfId="21" applyNumberFormat="1" applyFont="1" applyFill="1" applyBorder="1" applyAlignment="1">
      <alignment vertical="center"/>
      <protection/>
    </xf>
    <xf numFmtId="181" fontId="22" fillId="3" borderId="42" xfId="21" applyNumberFormat="1" applyFont="1" applyFill="1" applyBorder="1" applyAlignment="1">
      <alignment vertical="center"/>
      <protection/>
    </xf>
    <xf numFmtId="198" fontId="22" fillId="3" borderId="42" xfId="25" applyNumberFormat="1" applyFont="1" applyFill="1" applyBorder="1" applyAlignment="1" applyProtection="1">
      <alignment vertical="center"/>
      <protection/>
    </xf>
    <xf numFmtId="198" fontId="22" fillId="3" borderId="51" xfId="25" applyNumberFormat="1" applyFont="1" applyFill="1" applyBorder="1" applyAlignment="1" applyProtection="1">
      <alignment vertical="center"/>
      <protection/>
    </xf>
    <xf numFmtId="198" fontId="22" fillId="3" borderId="40" xfId="25" applyNumberFormat="1" applyFont="1" applyFill="1" applyBorder="1" applyAlignment="1" applyProtection="1">
      <alignment vertical="center"/>
      <protection/>
    </xf>
    <xf numFmtId="198" fontId="22" fillId="3" borderId="52" xfId="25" applyNumberFormat="1" applyFont="1" applyFill="1" applyBorder="1" applyAlignment="1" applyProtection="1">
      <alignment vertical="center"/>
      <protection/>
    </xf>
    <xf numFmtId="0" fontId="22" fillId="3" borderId="40" xfId="21" applyFont="1" applyFill="1" applyBorder="1" applyAlignment="1">
      <alignment vertical="center"/>
      <protection/>
    </xf>
    <xf numFmtId="0" fontId="22" fillId="3" borderId="43" xfId="21" applyFont="1" applyFill="1" applyBorder="1" applyAlignment="1">
      <alignment vertical="center"/>
      <protection/>
    </xf>
    <xf numFmtId="198" fontId="22" fillId="3" borderId="43" xfId="25" applyNumberFormat="1" applyFont="1" applyFill="1" applyBorder="1" applyAlignment="1" applyProtection="1">
      <alignment vertical="center"/>
      <protection/>
    </xf>
    <xf numFmtId="198" fontId="22" fillId="3" borderId="53" xfId="25" applyNumberFormat="1" applyFont="1" applyFill="1" applyBorder="1" applyAlignment="1" applyProtection="1">
      <alignment vertical="center"/>
      <protection/>
    </xf>
    <xf numFmtId="0" fontId="8" fillId="0" borderId="54" xfId="23" applyFont="1" applyBorder="1" applyAlignment="1">
      <alignment horizontal="left" vertical="center"/>
      <protection/>
    </xf>
    <xf numFmtId="0" fontId="8" fillId="0" borderId="55" xfId="23" applyBorder="1" applyAlignment="1">
      <alignment horizontal="center" vertical="center"/>
      <protection/>
    </xf>
    <xf numFmtId="3" fontId="8" fillId="0" borderId="56" xfId="23" applyNumberFormat="1" applyBorder="1" applyAlignment="1">
      <alignment horizontal="center" vertical="center"/>
      <protection/>
    </xf>
    <xf numFmtId="0" fontId="8" fillId="0" borderId="56" xfId="23" applyBorder="1" applyAlignment="1">
      <alignment horizontal="center" vertical="center"/>
      <protection/>
    </xf>
    <xf numFmtId="3" fontId="8" fillId="0" borderId="57" xfId="23" applyNumberFormat="1" applyBorder="1" applyAlignment="1">
      <alignment horizontal="center" vertical="center"/>
      <protection/>
    </xf>
    <xf numFmtId="0" fontId="8" fillId="0" borderId="58" xfId="23" applyBorder="1" applyAlignment="1">
      <alignment horizontal="center" vertical="center"/>
      <protection/>
    </xf>
    <xf numFmtId="0" fontId="8" fillId="0" borderId="56" xfId="23" applyBorder="1">
      <alignment/>
      <protection/>
    </xf>
    <xf numFmtId="203" fontId="8" fillId="0" borderId="56" xfId="23" applyNumberFormat="1" applyBorder="1" applyAlignment="1">
      <alignment horizontal="center" vertical="center"/>
      <protection/>
    </xf>
    <xf numFmtId="203" fontId="8" fillId="0" borderId="57" xfId="23" applyNumberFormat="1" applyBorder="1" applyAlignment="1">
      <alignment horizontal="center" vertical="center"/>
      <protection/>
    </xf>
    <xf numFmtId="0" fontId="8" fillId="0" borderId="49" xfId="23" applyFont="1" applyBorder="1" applyAlignment="1">
      <alignment horizontal="left" vertical="center"/>
      <protection/>
    </xf>
    <xf numFmtId="0" fontId="8" fillId="0" borderId="19" xfId="23" applyFont="1" applyBorder="1" applyAlignment="1">
      <alignment vertical="center"/>
      <protection/>
    </xf>
    <xf numFmtId="194" fontId="8" fillId="0" borderId="56" xfId="17" applyNumberFormat="1" applyBorder="1" applyAlignment="1">
      <alignment horizontal="center" vertical="center"/>
    </xf>
    <xf numFmtId="181" fontId="8" fillId="0" borderId="56" xfId="23" applyNumberFormat="1" applyBorder="1" applyAlignment="1">
      <alignment horizontal="center" vertical="center"/>
      <protection/>
    </xf>
    <xf numFmtId="194" fontId="8" fillId="0" borderId="19" xfId="17" applyNumberFormat="1" applyBorder="1" applyAlignment="1">
      <alignment horizontal="center" vertical="center"/>
    </xf>
    <xf numFmtId="49" fontId="8" fillId="0" borderId="56" xfId="23" applyNumberFormat="1" applyFont="1" applyBorder="1" applyAlignment="1">
      <alignment horizontal="center" vertical="center"/>
      <protection/>
    </xf>
    <xf numFmtId="203" fontId="19" fillId="0" borderId="28" xfId="23" applyNumberFormat="1" applyFont="1" applyBorder="1" applyAlignment="1">
      <alignment horizontal="center" vertical="center"/>
      <protection/>
    </xf>
    <xf numFmtId="49" fontId="19" fillId="0" borderId="29" xfId="23" applyNumberFormat="1" applyFont="1" applyBorder="1" applyAlignment="1">
      <alignment horizontal="center" vertical="center"/>
      <protection/>
    </xf>
    <xf numFmtId="0" fontId="0" fillId="0" borderId="10" xfId="24" applyFont="1" applyFill="1" applyBorder="1" applyAlignment="1">
      <alignment horizontal="center" vertical="center" wrapText="1"/>
      <protection/>
    </xf>
    <xf numFmtId="0" fontId="0" fillId="0" borderId="3" xfId="24" applyFont="1" applyFill="1" applyBorder="1" applyAlignment="1">
      <alignment horizontal="center" vertical="center"/>
      <protection/>
    </xf>
    <xf numFmtId="0" fontId="0" fillId="0" borderId="3" xfId="24" applyFont="1" applyFill="1" applyBorder="1" applyAlignment="1">
      <alignment horizontal="center" vertical="center" wrapText="1"/>
      <protection/>
    </xf>
    <xf numFmtId="0" fontId="0" fillId="0" borderId="10" xfId="24" applyFont="1" applyFill="1" applyBorder="1" applyAlignment="1">
      <alignment horizontal="center" vertical="center"/>
      <protection/>
    </xf>
    <xf numFmtId="0" fontId="5" fillId="0" borderId="59" xfId="26" applyFont="1" applyBorder="1" applyAlignment="1">
      <alignment horizontal="center" vertical="center"/>
      <protection/>
    </xf>
    <xf numFmtId="181" fontId="5" fillId="0" borderId="60" xfId="26" applyNumberFormat="1" applyFont="1" applyBorder="1" applyAlignment="1">
      <alignment vertical="center"/>
      <protection/>
    </xf>
    <xf numFmtId="181" fontId="22" fillId="3" borderId="61" xfId="26" applyNumberFormat="1" applyFont="1" applyFill="1" applyBorder="1" applyAlignment="1">
      <alignment vertical="center"/>
      <protection/>
    </xf>
    <xf numFmtId="181" fontId="5" fillId="0" borderId="62" xfId="26" applyNumberFormat="1" applyFont="1" applyBorder="1" applyAlignment="1">
      <alignment vertical="center"/>
      <protection/>
    </xf>
    <xf numFmtId="181" fontId="5" fillId="0" borderId="63" xfId="26" applyNumberFormat="1" applyFont="1" applyBorder="1" applyAlignment="1">
      <alignment vertical="center"/>
      <protection/>
    </xf>
    <xf numFmtId="181" fontId="5" fillId="2" borderId="63" xfId="26" applyNumberFormat="1" applyFont="1" applyFill="1" applyBorder="1" applyAlignment="1">
      <alignment vertical="center"/>
      <protection/>
    </xf>
    <xf numFmtId="181" fontId="22" fillId="3" borderId="64" xfId="26" applyNumberFormat="1" applyFont="1" applyFill="1" applyBorder="1" applyAlignment="1">
      <alignment vertical="center"/>
      <protection/>
    </xf>
    <xf numFmtId="181" fontId="5" fillId="0" borderId="63" xfId="26" applyNumberFormat="1" applyFont="1" applyFill="1" applyBorder="1" applyAlignment="1">
      <alignment vertical="center"/>
      <protection/>
    </xf>
    <xf numFmtId="181" fontId="22" fillId="3" borderId="65" xfId="26" applyNumberFormat="1" applyFont="1" applyFill="1" applyBorder="1" applyAlignment="1">
      <alignment vertical="center"/>
      <protection/>
    </xf>
    <xf numFmtId="181" fontId="22" fillId="3" borderId="66" xfId="26" applyNumberFormat="1" applyFont="1" applyFill="1" applyBorder="1" applyAlignment="1">
      <alignment vertical="center"/>
      <protection/>
    </xf>
    <xf numFmtId="181" fontId="22" fillId="3" borderId="67" xfId="26" applyNumberFormat="1" applyFont="1" applyFill="1" applyBorder="1" applyAlignment="1">
      <alignment vertical="center"/>
      <protection/>
    </xf>
    <xf numFmtId="198" fontId="5" fillId="0" borderId="68" xfId="17" applyNumberFormat="1" applyFont="1" applyBorder="1" applyAlignment="1">
      <alignment vertical="center"/>
    </xf>
    <xf numFmtId="198" fontId="5" fillId="0" borderId="69" xfId="17" applyNumberFormat="1" applyFont="1" applyBorder="1" applyAlignment="1">
      <alignment vertical="center"/>
    </xf>
    <xf numFmtId="198" fontId="5" fillId="0" borderId="70" xfId="17" applyNumberFormat="1" applyFont="1" applyBorder="1" applyAlignment="1">
      <alignment vertical="center"/>
    </xf>
    <xf numFmtId="198" fontId="5" fillId="0" borderId="69" xfId="17" applyNumberFormat="1" applyFont="1" applyFill="1" applyBorder="1" applyAlignment="1">
      <alignment vertical="center"/>
    </xf>
    <xf numFmtId="198" fontId="5" fillId="0" borderId="70" xfId="17" applyNumberFormat="1" applyFont="1" applyFill="1" applyBorder="1" applyAlignment="1">
      <alignment vertical="center"/>
    </xf>
    <xf numFmtId="198" fontId="22" fillId="3" borderId="71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19" fillId="0" borderId="5" xfId="17" applyFont="1" applyBorder="1" applyAlignment="1">
      <alignment vertical="center"/>
    </xf>
    <xf numFmtId="38" fontId="19" fillId="0" borderId="6" xfId="17" applyFont="1" applyBorder="1" applyAlignment="1">
      <alignment vertical="center"/>
    </xf>
    <xf numFmtId="49" fontId="19" fillId="0" borderId="5" xfId="17" applyNumberFormat="1" applyFont="1" applyBorder="1" applyAlignment="1">
      <alignment horizontal="right" vertical="center"/>
    </xf>
    <xf numFmtId="49" fontId="19" fillId="0" borderId="6" xfId="17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72" xfId="26" applyFont="1" applyBorder="1" applyAlignment="1">
      <alignment/>
      <protection/>
    </xf>
    <xf numFmtId="0" fontId="5" fillId="0" borderId="72" xfId="21" applyFont="1" applyBorder="1" applyAlignment="1">
      <alignment/>
      <protection/>
    </xf>
    <xf numFmtId="0" fontId="0" fillId="0" borderId="0" xfId="22">
      <alignment/>
      <protection/>
    </xf>
    <xf numFmtId="0" fontId="23" fillId="0" borderId="0" xfId="22" applyFont="1">
      <alignment/>
      <protection/>
    </xf>
    <xf numFmtId="38" fontId="0" fillId="0" borderId="0" xfId="17" applyAlignment="1">
      <alignment/>
    </xf>
    <xf numFmtId="38" fontId="23" fillId="0" borderId="0" xfId="17" applyFont="1" applyBorder="1" applyAlignment="1">
      <alignment/>
    </xf>
    <xf numFmtId="0" fontId="23" fillId="0" borderId="23" xfId="22" applyFont="1" applyBorder="1" applyAlignment="1">
      <alignment horizontal="center"/>
      <protection/>
    </xf>
    <xf numFmtId="38" fontId="23" fillId="0" borderId="20" xfId="17" applyFont="1" applyBorder="1" applyAlignment="1">
      <alignment horizontal="center"/>
    </xf>
    <xf numFmtId="0" fontId="23" fillId="0" borderId="20" xfId="22" applyFont="1" applyBorder="1" applyAlignment="1">
      <alignment horizontal="center"/>
      <protection/>
    </xf>
    <xf numFmtId="0" fontId="23" fillId="0" borderId="73" xfId="22" applyFont="1" applyBorder="1" applyAlignment="1">
      <alignment horizontal="center"/>
      <protection/>
    </xf>
    <xf numFmtId="38" fontId="23" fillId="0" borderId="22" xfId="17" applyFont="1" applyBorder="1" applyAlignment="1">
      <alignment horizontal="center"/>
    </xf>
    <xf numFmtId="0" fontId="23" fillId="0" borderId="22" xfId="22" applyFont="1" applyBorder="1" applyAlignment="1">
      <alignment horizontal="center"/>
      <protection/>
    </xf>
    <xf numFmtId="0" fontId="23" fillId="0" borderId="22" xfId="22" applyFont="1" applyBorder="1">
      <alignment/>
      <protection/>
    </xf>
    <xf numFmtId="0" fontId="23" fillId="0" borderId="73" xfId="22" applyFont="1" applyBorder="1">
      <alignment/>
      <protection/>
    </xf>
    <xf numFmtId="38" fontId="23" fillId="0" borderId="22" xfId="17" applyFont="1" applyBorder="1" applyAlignment="1">
      <alignment/>
    </xf>
    <xf numFmtId="0" fontId="0" fillId="0" borderId="0" xfId="22" applyAlignment="1">
      <alignment horizontal="center"/>
      <protection/>
    </xf>
    <xf numFmtId="49" fontId="23" fillId="0" borderId="74" xfId="19" applyNumberFormat="1" applyFont="1" applyBorder="1" applyAlignment="1">
      <alignment horizontal="center"/>
    </xf>
    <xf numFmtId="49" fontId="23" fillId="0" borderId="75" xfId="17" applyNumberFormat="1" applyFont="1" applyBorder="1" applyAlignment="1">
      <alignment horizontal="center"/>
    </xf>
    <xf numFmtId="49" fontId="23" fillId="0" borderId="75" xfId="19" applyNumberFormat="1" applyFont="1" applyBorder="1" applyAlignment="1">
      <alignment horizontal="center"/>
    </xf>
    <xf numFmtId="49" fontId="0" fillId="0" borderId="0" xfId="22" applyNumberFormat="1" applyAlignment="1">
      <alignment horizontal="center"/>
      <protection/>
    </xf>
    <xf numFmtId="0" fontId="24" fillId="3" borderId="29" xfId="22" applyFont="1" applyFill="1" applyBorder="1" applyAlignment="1">
      <alignment horizontal="center"/>
      <protection/>
    </xf>
    <xf numFmtId="3" fontId="22" fillId="3" borderId="76" xfId="22" applyNumberFormat="1" applyFont="1" applyFill="1" applyBorder="1">
      <alignment/>
      <protection/>
    </xf>
    <xf numFmtId="0" fontId="23" fillId="0" borderId="77" xfId="22" applyFont="1" applyBorder="1" applyAlignment="1">
      <alignment horizontal="center"/>
      <protection/>
    </xf>
    <xf numFmtId="3" fontId="5" fillId="0" borderId="49" xfId="22" applyNumberFormat="1" applyFont="1" applyBorder="1">
      <alignment/>
      <protection/>
    </xf>
    <xf numFmtId="0" fontId="23" fillId="0" borderId="78" xfId="22" applyFont="1" applyBorder="1" applyAlignment="1">
      <alignment horizontal="center"/>
      <protection/>
    </xf>
    <xf numFmtId="3" fontId="5" fillId="0" borderId="19" xfId="22" applyNumberFormat="1" applyFont="1" applyBorder="1">
      <alignment/>
      <protection/>
    </xf>
    <xf numFmtId="0" fontId="23" fillId="0" borderId="79" xfId="22" applyFont="1" applyBorder="1" applyAlignment="1">
      <alignment horizontal="center"/>
      <protection/>
    </xf>
    <xf numFmtId="3" fontId="5" fillId="0" borderId="40" xfId="22" applyNumberFormat="1" applyFont="1" applyBorder="1">
      <alignment/>
      <protection/>
    </xf>
    <xf numFmtId="38" fontId="24" fillId="3" borderId="29" xfId="17" applyFont="1" applyFill="1" applyBorder="1" applyAlignment="1">
      <alignment horizontal="center"/>
    </xf>
    <xf numFmtId="0" fontId="23" fillId="0" borderId="29" xfId="22" applyFont="1" applyBorder="1" applyAlignment="1">
      <alignment horizontal="center"/>
      <protection/>
    </xf>
    <xf numFmtId="0" fontId="23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38" fontId="5" fillId="0" borderId="0" xfId="17" applyFont="1" applyBorder="1" applyAlignment="1">
      <alignment horizontal="right"/>
    </xf>
    <xf numFmtId="0" fontId="5" fillId="0" borderId="0" xfId="22" applyFont="1" applyBorder="1">
      <alignment/>
      <protection/>
    </xf>
    <xf numFmtId="3" fontId="22" fillId="3" borderId="80" xfId="22" applyNumberFormat="1" applyFont="1" applyFill="1" applyBorder="1" applyAlignment="1">
      <alignment horizontal="right"/>
      <protection/>
    </xf>
    <xf numFmtId="49" fontId="23" fillId="0" borderId="0" xfId="22" applyNumberFormat="1" applyFont="1">
      <alignment/>
      <protection/>
    </xf>
    <xf numFmtId="49" fontId="23" fillId="0" borderId="22" xfId="22" applyNumberFormat="1" applyFont="1" applyBorder="1">
      <alignment/>
      <protection/>
    </xf>
    <xf numFmtId="49" fontId="23" fillId="0" borderId="22" xfId="22" applyNumberFormat="1" applyFont="1" applyBorder="1" applyAlignment="1">
      <alignment horizontal="center"/>
      <protection/>
    </xf>
    <xf numFmtId="49" fontId="5" fillId="0" borderId="0" xfId="22" applyNumberFormat="1" applyFont="1" applyBorder="1">
      <alignment/>
      <protection/>
    </xf>
    <xf numFmtId="49" fontId="22" fillId="3" borderId="76" xfId="22" applyNumberFormat="1" applyFont="1" applyFill="1" applyBorder="1" applyAlignment="1">
      <alignment horizontal="right"/>
      <protection/>
    </xf>
    <xf numFmtId="198" fontId="5" fillId="0" borderId="49" xfId="17" applyNumberFormat="1" applyFont="1" applyBorder="1" applyAlignment="1">
      <alignment vertical="center"/>
    </xf>
    <xf numFmtId="198" fontId="5" fillId="0" borderId="49" xfId="17" applyNumberFormat="1" applyFont="1" applyFill="1" applyBorder="1" applyAlignment="1">
      <alignment vertical="center"/>
    </xf>
    <xf numFmtId="198" fontId="22" fillId="3" borderId="76" xfId="17" applyNumberFormat="1" applyFont="1" applyFill="1" applyBorder="1" applyAlignment="1">
      <alignment vertical="center"/>
    </xf>
    <xf numFmtId="198" fontId="5" fillId="0" borderId="22" xfId="17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8" fontId="5" fillId="0" borderId="49" xfId="17" applyFont="1" applyBorder="1" applyAlignment="1">
      <alignment vertical="center"/>
    </xf>
    <xf numFmtId="38" fontId="5" fillId="0" borderId="40" xfId="17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" fontId="5" fillId="0" borderId="22" xfId="22" applyNumberFormat="1" applyFont="1" applyBorder="1">
      <alignment/>
      <protection/>
    </xf>
    <xf numFmtId="181" fontId="22" fillId="3" borderId="76" xfId="26" applyNumberFormat="1" applyFont="1" applyFill="1" applyBorder="1" applyAlignment="1">
      <alignment vertical="center"/>
      <protection/>
    </xf>
    <xf numFmtId="49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3" fontId="22" fillId="3" borderId="76" xfId="0" applyNumberFormat="1" applyFont="1" applyFill="1" applyBorder="1" applyAlignment="1">
      <alignment vertical="center"/>
    </xf>
    <xf numFmtId="38" fontId="22" fillId="3" borderId="76" xfId="17" applyFont="1" applyFill="1" applyBorder="1" applyAlignment="1">
      <alignment vertical="center"/>
    </xf>
    <xf numFmtId="0" fontId="22" fillId="3" borderId="76" xfId="0" applyFont="1" applyFill="1" applyBorder="1" applyAlignment="1">
      <alignment vertical="center"/>
    </xf>
    <xf numFmtId="0" fontId="0" fillId="0" borderId="0" xfId="24" applyFont="1" applyFill="1" applyAlignment="1">
      <alignment/>
      <protection/>
    </xf>
    <xf numFmtId="0" fontId="0" fillId="0" borderId="0" xfId="0" applyFill="1" applyAlignment="1">
      <alignment vertical="center"/>
    </xf>
    <xf numFmtId="38" fontId="0" fillId="0" borderId="81" xfId="17" applyFont="1" applyBorder="1" applyAlignment="1">
      <alignment vertical="center"/>
    </xf>
    <xf numFmtId="38" fontId="0" fillId="0" borderId="82" xfId="17" applyFont="1" applyFill="1" applyBorder="1" applyAlignment="1">
      <alignment vertical="center"/>
    </xf>
    <xf numFmtId="38" fontId="0" fillId="0" borderId="83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84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38" fontId="0" fillId="0" borderId="16" xfId="17" applyFont="1" applyFill="1" applyBorder="1" applyAlignment="1">
      <alignment vertical="center"/>
    </xf>
    <xf numFmtId="38" fontId="0" fillId="0" borderId="17" xfId="17" applyFont="1" applyFill="1" applyBorder="1" applyAlignment="1">
      <alignment vertical="center"/>
    </xf>
    <xf numFmtId="38" fontId="0" fillId="0" borderId="85" xfId="17" applyFont="1" applyFill="1" applyBorder="1" applyAlignment="1">
      <alignment vertical="center"/>
    </xf>
    <xf numFmtId="38" fontId="0" fillId="0" borderId="0" xfId="17" applyFont="1" applyAlignment="1">
      <alignment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 horizontal="right"/>
      <protection/>
    </xf>
    <xf numFmtId="38" fontId="0" fillId="0" borderId="0" xfId="17" applyFont="1" applyBorder="1" applyAlignment="1">
      <alignment/>
    </xf>
    <xf numFmtId="38" fontId="22" fillId="3" borderId="76" xfId="17" applyFont="1" applyFill="1" applyBorder="1" applyAlignment="1">
      <alignment horizontal="right"/>
    </xf>
    <xf numFmtId="38" fontId="0" fillId="0" borderId="0" xfId="22" applyNumberFormat="1" applyFont="1" applyBorder="1">
      <alignment/>
      <protection/>
    </xf>
    <xf numFmtId="3" fontId="0" fillId="0" borderId="0" xfId="22" applyNumberFormat="1" applyFont="1" applyBorder="1">
      <alignment/>
      <protection/>
    </xf>
    <xf numFmtId="49" fontId="23" fillId="0" borderId="21" xfId="22" applyNumberFormat="1" applyFont="1" applyBorder="1" applyAlignment="1">
      <alignment horizontal="center"/>
      <protection/>
    </xf>
    <xf numFmtId="2" fontId="23" fillId="0" borderId="22" xfId="22" applyNumberFormat="1" applyFont="1" applyBorder="1" applyAlignment="1">
      <alignment horizontal="center"/>
      <protection/>
    </xf>
    <xf numFmtId="49" fontId="23" fillId="0" borderId="86" xfId="22" applyNumberFormat="1" applyFont="1" applyBorder="1" applyAlignment="1">
      <alignment horizontal="center"/>
      <protection/>
    </xf>
    <xf numFmtId="49" fontId="23" fillId="0" borderId="87" xfId="19" applyNumberFormat="1" applyFont="1" applyBorder="1" applyAlignment="1">
      <alignment horizontal="center"/>
    </xf>
    <xf numFmtId="38" fontId="22" fillId="3" borderId="76" xfId="17" applyFont="1" applyFill="1" applyBorder="1" applyAlignment="1">
      <alignment wrapText="1"/>
    </xf>
    <xf numFmtId="208" fontId="22" fillId="3" borderId="88" xfId="22" applyNumberFormat="1" applyFont="1" applyFill="1" applyBorder="1">
      <alignment/>
      <protection/>
    </xf>
    <xf numFmtId="38" fontId="5" fillId="0" borderId="37" xfId="17" applyFont="1" applyBorder="1" applyAlignment="1">
      <alignment horizontal="right" wrapText="1"/>
    </xf>
    <xf numFmtId="208" fontId="5" fillId="0" borderId="89" xfId="22" applyNumberFormat="1" applyFont="1" applyBorder="1">
      <alignment/>
      <protection/>
    </xf>
    <xf numFmtId="38" fontId="5" fillId="0" borderId="19" xfId="17" applyFont="1" applyBorder="1" applyAlignment="1">
      <alignment horizontal="right" wrapText="1"/>
    </xf>
    <xf numFmtId="208" fontId="5" fillId="0" borderId="31" xfId="22" applyNumberFormat="1" applyFont="1" applyBorder="1">
      <alignment/>
      <protection/>
    </xf>
    <xf numFmtId="38" fontId="5" fillId="0" borderId="42" xfId="17" applyFont="1" applyBorder="1" applyAlignment="1">
      <alignment horizontal="right" wrapText="1"/>
    </xf>
    <xf numFmtId="208" fontId="5" fillId="0" borderId="90" xfId="22" applyNumberFormat="1" applyFont="1" applyBorder="1">
      <alignment/>
      <protection/>
    </xf>
    <xf numFmtId="208" fontId="22" fillId="3" borderId="88" xfId="17" applyNumberFormat="1" applyFont="1" applyFill="1" applyBorder="1" applyAlignment="1">
      <alignment/>
    </xf>
    <xf numFmtId="38" fontId="5" fillId="0" borderId="76" xfId="17" applyFont="1" applyBorder="1" applyAlignment="1">
      <alignment horizontal="right" wrapText="1"/>
    </xf>
    <xf numFmtId="208" fontId="5" fillId="0" borderId="86" xfId="22" applyNumberFormat="1" applyFont="1" applyBorder="1">
      <alignment/>
      <protection/>
    </xf>
    <xf numFmtId="38" fontId="5" fillId="3" borderId="76" xfId="17" applyFont="1" applyFill="1" applyBorder="1" applyAlignment="1">
      <alignment horizontal="right" wrapText="1"/>
    </xf>
    <xf numFmtId="38" fontId="5" fillId="0" borderId="91" xfId="17" applyFont="1" applyBorder="1" applyAlignment="1">
      <alignment/>
    </xf>
    <xf numFmtId="38" fontId="5" fillId="3" borderId="56" xfId="17" applyFont="1" applyFill="1" applyBorder="1" applyAlignment="1">
      <alignment horizontal="right" wrapText="1"/>
    </xf>
    <xf numFmtId="181" fontId="5" fillId="0" borderId="49" xfId="26" applyNumberFormat="1" applyFont="1" applyBorder="1" applyAlignment="1">
      <alignment vertical="center"/>
      <protection/>
    </xf>
    <xf numFmtId="0" fontId="22" fillId="3" borderId="92" xfId="0" applyFont="1" applyFill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3" fontId="22" fillId="3" borderId="92" xfId="0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93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8" fontId="22" fillId="3" borderId="92" xfId="17" applyFont="1" applyFill="1" applyBorder="1" applyAlignment="1">
      <alignment horizontal="right"/>
    </xf>
    <xf numFmtId="3" fontId="22" fillId="3" borderId="92" xfId="22" applyNumberFormat="1" applyFont="1" applyFill="1" applyBorder="1" applyAlignment="1">
      <alignment horizontal="right"/>
      <protection/>
    </xf>
    <xf numFmtId="3" fontId="22" fillId="3" borderId="76" xfId="22" applyNumberFormat="1" applyFont="1" applyFill="1" applyBorder="1" applyAlignment="1">
      <alignment horizontal="right"/>
      <protection/>
    </xf>
    <xf numFmtId="0" fontId="22" fillId="3" borderId="91" xfId="0" applyFont="1" applyFill="1" applyBorder="1" applyAlignment="1">
      <alignment vertical="center"/>
    </xf>
    <xf numFmtId="38" fontId="5" fillId="0" borderId="54" xfId="17" applyFont="1" applyBorder="1" applyAlignment="1">
      <alignment vertical="center"/>
    </xf>
    <xf numFmtId="38" fontId="5" fillId="0" borderId="30" xfId="17" applyFont="1" applyBorder="1" applyAlignment="1">
      <alignment vertical="center"/>
    </xf>
    <xf numFmtId="38" fontId="5" fillId="0" borderId="95" xfId="17" applyFont="1" applyBorder="1" applyAlignment="1">
      <alignment vertical="center"/>
    </xf>
    <xf numFmtId="38" fontId="22" fillId="3" borderId="80" xfId="17" applyFont="1" applyFill="1" applyBorder="1" applyAlignment="1">
      <alignment vertical="center"/>
    </xf>
    <xf numFmtId="38" fontId="5" fillId="0" borderId="73" xfId="17" applyFont="1" applyBorder="1" applyAlignment="1">
      <alignment vertical="center"/>
    </xf>
    <xf numFmtId="3" fontId="22" fillId="3" borderId="91" xfId="0" applyNumberFormat="1" applyFont="1" applyFill="1" applyBorder="1" applyAlignment="1">
      <alignment vertical="center"/>
    </xf>
    <xf numFmtId="38" fontId="22" fillId="3" borderId="91" xfId="17" applyFont="1" applyFill="1" applyBorder="1" applyAlignment="1">
      <alignment horizontal="right"/>
    </xf>
    <xf numFmtId="49" fontId="8" fillId="0" borderId="19" xfId="23" applyNumberFormat="1" applyFont="1" applyBorder="1" applyAlignment="1">
      <alignment horizontal="center" vertical="center"/>
      <protection/>
    </xf>
    <xf numFmtId="49" fontId="19" fillId="0" borderId="28" xfId="23" applyNumberFormat="1" applyFont="1" applyBorder="1" applyAlignment="1">
      <alignment horizontal="center" vertical="center"/>
      <protection/>
    </xf>
    <xf numFmtId="0" fontId="5" fillId="0" borderId="96" xfId="0" applyFont="1" applyFill="1" applyBorder="1" applyAlignment="1">
      <alignment vertical="center"/>
    </xf>
    <xf numFmtId="3" fontId="5" fillId="0" borderId="97" xfId="0" applyNumberFormat="1" applyFont="1" applyFill="1" applyBorder="1" applyAlignment="1">
      <alignment vertical="center"/>
    </xf>
    <xf numFmtId="38" fontId="5" fillId="0" borderId="97" xfId="17" applyFont="1" applyFill="1" applyBorder="1" applyAlignment="1">
      <alignment vertical="center"/>
    </xf>
    <xf numFmtId="3" fontId="5" fillId="0" borderId="97" xfId="22" applyNumberFormat="1" applyFont="1" applyFill="1" applyBorder="1">
      <alignment/>
      <protection/>
    </xf>
    <xf numFmtId="198" fontId="5" fillId="0" borderId="97" xfId="17" applyNumberFormat="1" applyFont="1" applyFill="1" applyBorder="1" applyAlignment="1">
      <alignment vertical="center"/>
    </xf>
    <xf numFmtId="38" fontId="5" fillId="0" borderId="98" xfId="17" applyFont="1" applyFill="1" applyBorder="1" applyAlignment="1">
      <alignment vertical="center"/>
    </xf>
    <xf numFmtId="38" fontId="5" fillId="0" borderId="56" xfId="17" applyFont="1" applyFill="1" applyBorder="1" applyAlignment="1">
      <alignment horizontal="right" wrapText="1"/>
    </xf>
    <xf numFmtId="208" fontId="5" fillId="0" borderId="99" xfId="22" applyNumberFormat="1" applyFont="1" applyFill="1" applyBorder="1">
      <alignment/>
      <protection/>
    </xf>
    <xf numFmtId="0" fontId="5" fillId="4" borderId="100" xfId="26" applyFont="1" applyFill="1" applyBorder="1" applyAlignment="1">
      <alignment horizontal="distributed" vertical="center"/>
      <protection/>
    </xf>
    <xf numFmtId="0" fontId="22" fillId="4" borderId="39" xfId="26" applyFont="1" applyFill="1" applyBorder="1" applyAlignment="1">
      <alignment horizontal="distributed" vertical="center"/>
      <protection/>
    </xf>
    <xf numFmtId="198" fontId="22" fillId="4" borderId="71" xfId="17" applyNumberFormat="1" applyFont="1" applyFill="1" applyBorder="1" applyAlignment="1">
      <alignment vertical="center"/>
    </xf>
    <xf numFmtId="181" fontId="22" fillId="4" borderId="40" xfId="21" applyNumberFormat="1" applyFont="1" applyFill="1" applyBorder="1" applyAlignment="1">
      <alignment vertical="center"/>
      <protection/>
    </xf>
    <xf numFmtId="181" fontId="22" fillId="4" borderId="52" xfId="21" applyNumberFormat="1" applyFont="1" applyFill="1" applyBorder="1" applyAlignment="1">
      <alignment vertical="center"/>
      <protection/>
    </xf>
    <xf numFmtId="181" fontId="22" fillId="4" borderId="42" xfId="21" applyNumberFormat="1" applyFont="1" applyFill="1" applyBorder="1" applyAlignment="1">
      <alignment vertical="center"/>
      <protection/>
    </xf>
    <xf numFmtId="0" fontId="5" fillId="0" borderId="101" xfId="21" applyFont="1" applyBorder="1" applyAlignment="1">
      <alignment horizontal="center" vertical="center" textRotation="255"/>
      <protection/>
    </xf>
    <xf numFmtId="0" fontId="5" fillId="0" borderId="102" xfId="21" applyFont="1" applyBorder="1" applyAlignment="1">
      <alignment horizontal="center" vertical="distributed" textRotation="255"/>
      <protection/>
    </xf>
    <xf numFmtId="0" fontId="5" fillId="0" borderId="103" xfId="21" applyFont="1" applyBorder="1" applyAlignment="1">
      <alignment horizontal="center" vertical="distributed" textRotation="255"/>
      <protection/>
    </xf>
    <xf numFmtId="0" fontId="22" fillId="3" borderId="104" xfId="26" applyFont="1" applyFill="1" applyBorder="1" applyAlignment="1">
      <alignment horizontal="distributed" vertical="center"/>
      <protection/>
    </xf>
    <xf numFmtId="0" fontId="22" fillId="3" borderId="105" xfId="26" applyFont="1" applyFill="1" applyBorder="1" applyAlignment="1">
      <alignment horizontal="distributed" vertical="center"/>
      <protection/>
    </xf>
    <xf numFmtId="0" fontId="21" fillId="0" borderId="0" xfId="26" applyFont="1" applyAlignment="1">
      <alignment horizontal="center"/>
      <protection/>
    </xf>
    <xf numFmtId="0" fontId="5" fillId="0" borderId="72" xfId="26" applyFont="1" applyBorder="1" applyAlignment="1">
      <alignment horizontal="center"/>
      <protection/>
    </xf>
    <xf numFmtId="0" fontId="5" fillId="0" borderId="106" xfId="21" applyFont="1" applyBorder="1" applyAlignment="1">
      <alignment horizontal="center" vertical="center" textRotation="255"/>
      <protection/>
    </xf>
    <xf numFmtId="0" fontId="0" fillId="0" borderId="107" xfId="0" applyFill="1" applyBorder="1" applyAlignment="1">
      <alignment vertical="center"/>
    </xf>
    <xf numFmtId="0" fontId="0" fillId="0" borderId="108" xfId="24" applyFont="1" applyFill="1" applyBorder="1" applyAlignment="1">
      <alignment horizontal="center" vertical="center"/>
      <protection/>
    </xf>
    <xf numFmtId="38" fontId="0" fillId="0" borderId="109" xfId="17" applyFont="1" applyFill="1" applyBorder="1" applyAlignment="1">
      <alignment vertical="center"/>
    </xf>
    <xf numFmtId="38" fontId="0" fillId="0" borderId="110" xfId="17" applyFont="1" applyFill="1" applyBorder="1" applyAlignment="1">
      <alignment vertical="center"/>
    </xf>
    <xf numFmtId="38" fontId="0" fillId="0" borderId="111" xfId="17" applyFont="1" applyFill="1" applyBorder="1" applyAlignment="1">
      <alignment vertical="center"/>
    </xf>
    <xf numFmtId="0" fontId="5" fillId="0" borderId="101" xfId="26" applyFont="1" applyBorder="1" applyAlignment="1">
      <alignment horizontal="center" vertical="distributed" textRotation="255"/>
      <protection/>
    </xf>
    <xf numFmtId="38" fontId="0" fillId="0" borderId="108" xfId="17" applyFont="1" applyFill="1" applyBorder="1" applyAlignment="1">
      <alignment vertical="center"/>
    </xf>
    <xf numFmtId="179" fontId="0" fillId="0" borderId="112" xfId="17" applyNumberFormat="1" applyFont="1" applyFill="1" applyBorder="1" applyAlignment="1">
      <alignment vertical="center"/>
    </xf>
    <xf numFmtId="179" fontId="0" fillId="0" borderId="110" xfId="17" applyNumberFormat="1" applyFont="1" applyFill="1" applyBorder="1" applyAlignment="1">
      <alignment vertical="center"/>
    </xf>
    <xf numFmtId="0" fontId="23" fillId="0" borderId="6" xfId="22" applyFont="1" applyFill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13" xfId="24" applyFont="1" applyBorder="1" applyAlignment="1">
      <alignment horizontal="center" vertical="center"/>
      <protection/>
    </xf>
    <xf numFmtId="0" fontId="0" fillId="0" borderId="114" xfId="24" applyFont="1" applyBorder="1" applyAlignment="1">
      <alignment horizontal="center" vertical="center"/>
      <protection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1" fillId="0" borderId="0" xfId="22" applyFont="1" applyAlignment="1">
      <alignment horizontal="center"/>
      <protection/>
    </xf>
    <xf numFmtId="0" fontId="23" fillId="0" borderId="27" xfId="22" applyFont="1" applyBorder="1" applyAlignment="1">
      <alignment horizontal="center" vertical="center"/>
      <protection/>
    </xf>
    <xf numFmtId="0" fontId="23" fillId="0" borderId="5" xfId="22" applyFont="1" applyBorder="1" applyAlignment="1">
      <alignment horizontal="center" vertical="center"/>
      <protection/>
    </xf>
    <xf numFmtId="0" fontId="23" fillId="0" borderId="117" xfId="22" applyFont="1" applyBorder="1" applyAlignment="1">
      <alignment horizontal="center" vertical="center"/>
      <protection/>
    </xf>
    <xf numFmtId="0" fontId="23" fillId="0" borderId="37" xfId="22" applyFont="1" applyBorder="1" applyAlignment="1">
      <alignment horizontal="center"/>
      <protection/>
    </xf>
    <xf numFmtId="49" fontId="23" fillId="0" borderId="20" xfId="22" applyNumberFormat="1" applyFont="1" applyBorder="1" applyAlignment="1">
      <alignment horizontal="center" vertical="center"/>
      <protection/>
    </xf>
    <xf numFmtId="49" fontId="23" fillId="0" borderId="22" xfId="22" applyNumberFormat="1" applyFont="1" applyBorder="1" applyAlignment="1">
      <alignment horizontal="center" vertical="center"/>
      <protection/>
    </xf>
    <xf numFmtId="0" fontId="5" fillId="0" borderId="118" xfId="26" applyFont="1" applyBorder="1" applyAlignment="1">
      <alignment horizontal="center" vertical="distributed" textRotation="255"/>
      <protection/>
    </xf>
    <xf numFmtId="0" fontId="5" fillId="0" borderId="119" xfId="26" applyFont="1" applyBorder="1" applyAlignment="1">
      <alignment horizontal="center" vertical="distributed" textRotation="255"/>
      <protection/>
    </xf>
    <xf numFmtId="0" fontId="5" fillId="0" borderId="120" xfId="26" applyFont="1" applyBorder="1" applyAlignment="1">
      <alignment horizontal="center" vertical="distributed" textRotation="255"/>
      <protection/>
    </xf>
    <xf numFmtId="0" fontId="5" fillId="0" borderId="121" xfId="21" applyFont="1" applyBorder="1" applyAlignment="1">
      <alignment horizontal="center" vertical="distributed" textRotation="255"/>
      <protection/>
    </xf>
    <xf numFmtId="0" fontId="5" fillId="0" borderId="118" xfId="21" applyFont="1" applyBorder="1" applyAlignment="1">
      <alignment horizontal="center" vertical="center" textRotation="255"/>
      <protection/>
    </xf>
    <xf numFmtId="0" fontId="5" fillId="0" borderId="119" xfId="21" applyFont="1" applyBorder="1" applyAlignment="1">
      <alignment horizontal="center" vertical="center" textRotation="255"/>
      <protection/>
    </xf>
    <xf numFmtId="0" fontId="21" fillId="0" borderId="0" xfId="21" applyFont="1" applyAlignment="1">
      <alignment horizontal="center"/>
      <protection/>
    </xf>
    <xf numFmtId="0" fontId="5" fillId="0" borderId="72" xfId="21" applyFont="1" applyBorder="1" applyAlignment="1">
      <alignment horizontal="center"/>
      <protection/>
    </xf>
    <xf numFmtId="0" fontId="22" fillId="3" borderId="122" xfId="21" applyFont="1" applyFill="1" applyBorder="1" applyAlignment="1">
      <alignment horizontal="center" vertical="center"/>
      <protection/>
    </xf>
    <xf numFmtId="0" fontId="22" fillId="3" borderId="123" xfId="21" applyFont="1" applyFill="1" applyBorder="1" applyAlignment="1">
      <alignment horizontal="center" vertical="center"/>
      <protection/>
    </xf>
    <xf numFmtId="0" fontId="5" fillId="0" borderId="124" xfId="21" applyFont="1" applyBorder="1" applyAlignment="1">
      <alignment horizontal="center" vertical="distributed" textRotation="255"/>
      <protection/>
    </xf>
    <xf numFmtId="0" fontId="5" fillId="0" borderId="120" xfId="21" applyFont="1" applyBorder="1" applyAlignment="1">
      <alignment horizontal="center" vertical="distributed" textRotation="255"/>
      <protection/>
    </xf>
    <xf numFmtId="0" fontId="5" fillId="0" borderId="101" xfId="21" applyFont="1" applyBorder="1" applyAlignment="1">
      <alignment horizontal="center" vertical="distributed" textRotation="255"/>
      <protection/>
    </xf>
    <xf numFmtId="0" fontId="5" fillId="0" borderId="118" xfId="21" applyFont="1" applyBorder="1" applyAlignment="1">
      <alignment horizontal="center" vertical="distributed" textRotation="255"/>
      <protection/>
    </xf>
    <xf numFmtId="0" fontId="5" fillId="0" borderId="119" xfId="21" applyFont="1" applyBorder="1" applyAlignment="1">
      <alignment horizontal="center" vertical="distributed" textRotation="255"/>
      <protection/>
    </xf>
    <xf numFmtId="0" fontId="1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38" fontId="19" fillId="0" borderId="5" xfId="17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38" fontId="19" fillId="0" borderId="6" xfId="17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2" xfId="23" applyFont="1" applyBorder="1" applyAlignment="1">
      <alignment horizontal="center" vertical="center" wrapText="1"/>
      <protection/>
    </xf>
    <xf numFmtId="0" fontId="8" fillId="0" borderId="22" xfId="23" applyBorder="1" applyAlignment="1">
      <alignment horizontal="center" vertical="center"/>
      <protection/>
    </xf>
    <xf numFmtId="0" fontId="8" fillId="0" borderId="56" xfId="23" applyBorder="1" applyAlignment="1">
      <alignment horizontal="center" vertical="center"/>
      <protection/>
    </xf>
    <xf numFmtId="0" fontId="8" fillId="0" borderId="86" xfId="23" applyFont="1" applyBorder="1" applyAlignment="1">
      <alignment horizontal="center" vertical="center" wrapText="1"/>
      <protection/>
    </xf>
    <xf numFmtId="0" fontId="8" fillId="0" borderId="86" xfId="23" applyBorder="1" applyAlignment="1">
      <alignment horizontal="center" vertical="center"/>
      <protection/>
    </xf>
    <xf numFmtId="0" fontId="8" fillId="0" borderId="57" xfId="23" applyBorder="1" applyAlignment="1">
      <alignment horizontal="center" vertical="center"/>
      <protection/>
    </xf>
    <xf numFmtId="0" fontId="8" fillId="0" borderId="73" xfId="23" applyFont="1" applyBorder="1" applyAlignment="1">
      <alignment horizontal="center" vertical="center" wrapText="1"/>
      <protection/>
    </xf>
    <xf numFmtId="0" fontId="8" fillId="0" borderId="73" xfId="23" applyBorder="1" applyAlignment="1">
      <alignment horizontal="center" vertical="center"/>
      <protection/>
    </xf>
    <xf numFmtId="0" fontId="8" fillId="0" borderId="55" xfId="23" applyBorder="1" applyAlignment="1">
      <alignment horizontal="center" vertical="center"/>
      <protection/>
    </xf>
    <xf numFmtId="0" fontId="8" fillId="0" borderId="127" xfId="23" applyFont="1" applyBorder="1" applyAlignment="1">
      <alignment horizontal="center" vertical="center" textRotation="255"/>
      <protection/>
    </xf>
    <xf numFmtId="0" fontId="8" fillId="0" borderId="78" xfId="23" applyBorder="1" applyAlignment="1">
      <alignment horizontal="center" vertical="center" textRotation="255"/>
      <protection/>
    </xf>
    <xf numFmtId="0" fontId="8" fillId="0" borderId="128" xfId="23" applyBorder="1" applyAlignment="1">
      <alignment horizontal="center" vertical="center" textRotation="255"/>
      <protection/>
    </xf>
    <xf numFmtId="0" fontId="11" fillId="0" borderId="0" xfId="23" applyFont="1" applyAlignment="1">
      <alignment horizontal="left"/>
      <protection/>
    </xf>
    <xf numFmtId="0" fontId="8" fillId="0" borderId="5" xfId="23" applyFont="1" applyBorder="1" applyAlignment="1">
      <alignment horizontal="center" vertical="center" textRotation="255"/>
      <protection/>
    </xf>
    <xf numFmtId="0" fontId="8" fillId="0" borderId="78" xfId="23" applyFont="1" applyBorder="1" applyAlignment="1">
      <alignment horizontal="center" vertical="center" textRotation="255"/>
      <protection/>
    </xf>
    <xf numFmtId="0" fontId="8" fillId="0" borderId="79" xfId="23" applyBorder="1" applyAlignment="1">
      <alignment horizontal="center" vertical="center" textRotation="255"/>
      <protection/>
    </xf>
    <xf numFmtId="0" fontId="8" fillId="0" borderId="0" xfId="23" applyFont="1" applyAlignment="1">
      <alignment horizontal="left"/>
      <protection/>
    </xf>
    <xf numFmtId="0" fontId="8" fillId="0" borderId="0" xfId="23" applyAlignment="1">
      <alignment horizontal="left"/>
      <protection/>
    </xf>
    <xf numFmtId="0" fontId="8" fillId="0" borderId="37" xfId="23" applyFont="1" applyBorder="1" applyAlignment="1">
      <alignment horizontal="center" vertical="center"/>
      <protection/>
    </xf>
    <xf numFmtId="0" fontId="8" fillId="0" borderId="19" xfId="23" applyFont="1" applyBorder="1" applyAlignment="1">
      <alignment horizontal="center" vertical="center"/>
      <protection/>
    </xf>
    <xf numFmtId="0" fontId="8" fillId="0" borderId="42" xfId="23" applyFont="1" applyBorder="1" applyAlignment="1">
      <alignment horizontal="center" vertical="center"/>
      <protection/>
    </xf>
    <xf numFmtId="0" fontId="8" fillId="0" borderId="129" xfId="23" applyFont="1" applyBorder="1" applyAlignment="1">
      <alignment horizontal="center" vertical="center"/>
      <protection/>
    </xf>
    <xf numFmtId="0" fontId="8" fillId="0" borderId="31" xfId="23" applyFont="1" applyBorder="1" applyAlignment="1">
      <alignment horizontal="center" vertical="center"/>
      <protection/>
    </xf>
    <xf numFmtId="0" fontId="8" fillId="0" borderId="130" xfId="23" applyFont="1" applyBorder="1" applyAlignment="1">
      <alignment horizontal="center" vertical="center"/>
      <protection/>
    </xf>
    <xf numFmtId="0" fontId="8" fillId="0" borderId="37" xfId="23" applyBorder="1" applyAlignment="1">
      <alignment horizontal="center" vertical="center" wrapText="1"/>
      <protection/>
    </xf>
    <xf numFmtId="0" fontId="8" fillId="0" borderId="19" xfId="23" applyBorder="1" applyAlignment="1">
      <alignment horizontal="center" vertical="center"/>
      <protection/>
    </xf>
    <xf numFmtId="0" fontId="8" fillId="0" borderId="42" xfId="23" applyBorder="1" applyAlignment="1">
      <alignment horizontal="center" vertical="center"/>
      <protection/>
    </xf>
    <xf numFmtId="0" fontId="8" fillId="0" borderId="0" xfId="23" applyFont="1" applyAlignment="1">
      <alignment wrapText="1"/>
      <protection/>
    </xf>
    <xf numFmtId="0" fontId="8" fillId="0" borderId="131" xfId="23" applyFont="1" applyBorder="1" applyAlignment="1">
      <alignment horizontal="center" vertical="center" textRotation="255"/>
      <protection/>
    </xf>
    <xf numFmtId="0" fontId="8" fillId="0" borderId="24" xfId="23" applyFont="1" applyBorder="1" applyAlignment="1">
      <alignment horizontal="center" vertical="center" textRotation="255"/>
      <protection/>
    </xf>
    <xf numFmtId="0" fontId="8" fillId="0" borderId="58" xfId="23" applyFont="1" applyBorder="1" applyAlignment="1">
      <alignment horizontal="center" vertical="center" textRotation="255"/>
      <protection/>
    </xf>
    <xf numFmtId="0" fontId="8" fillId="0" borderId="58" xfId="23" applyBorder="1" applyAlignment="1">
      <alignment horizontal="center" vertical="center" textRotation="255"/>
      <protection/>
    </xf>
    <xf numFmtId="0" fontId="8" fillId="0" borderId="94" xfId="23" applyBorder="1" applyAlignment="1">
      <alignment horizontal="center" vertical="center" textRotation="255"/>
      <protection/>
    </xf>
    <xf numFmtId="0" fontId="8" fillId="0" borderId="132" xfId="23" applyBorder="1" applyAlignment="1">
      <alignment horizontal="center" vertical="center" textRotation="255"/>
      <protection/>
    </xf>
    <xf numFmtId="0" fontId="14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11" fillId="0" borderId="2" xfId="23" applyFont="1" applyBorder="1" applyAlignment="1">
      <alignment horizontal="right"/>
      <protection/>
    </xf>
    <xf numFmtId="0" fontId="8" fillId="0" borderId="19" xfId="23" applyFont="1" applyBorder="1" applyAlignment="1">
      <alignment horizontal="center" vertical="center" textRotation="255"/>
      <protection/>
    </xf>
    <xf numFmtId="0" fontId="8" fillId="0" borderId="42" xfId="23" applyBorder="1" applyAlignment="1">
      <alignment horizontal="center" vertical="center" textRotation="255"/>
      <protection/>
    </xf>
    <xf numFmtId="0" fontId="8" fillId="0" borderId="37" xfId="2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6" xfId="23" applyFont="1" applyBorder="1" applyAlignment="1">
      <alignment horizontal="center" vertical="top" textRotation="255"/>
      <protection/>
    </xf>
    <xf numFmtId="0" fontId="19" fillId="0" borderId="29" xfId="23" applyFont="1" applyBorder="1" applyAlignment="1">
      <alignment horizontal="center" vertical="top" textRotation="255"/>
      <protection/>
    </xf>
    <xf numFmtId="0" fontId="19" fillId="0" borderId="4" xfId="23" applyFont="1" applyBorder="1" applyAlignment="1">
      <alignment horizontal="center" vertical="center"/>
      <protection/>
    </xf>
    <xf numFmtId="0" fontId="19" fillId="0" borderId="83" xfId="23" applyFont="1" applyBorder="1" applyAlignment="1">
      <alignment horizontal="center" vertical="center"/>
      <protection/>
    </xf>
    <xf numFmtId="0" fontId="19" fillId="0" borderId="28" xfId="23" applyFont="1" applyBorder="1" applyAlignment="1">
      <alignment horizontal="center" vertical="center"/>
      <protection/>
    </xf>
    <xf numFmtId="0" fontId="19" fillId="0" borderId="133" xfId="23" applyFont="1" applyBorder="1" applyAlignment="1">
      <alignment horizontal="center" vertical="center"/>
      <protection/>
    </xf>
    <xf numFmtId="0" fontId="19" fillId="0" borderId="134" xfId="23" applyFont="1" applyBorder="1" applyAlignment="1">
      <alignment horizontal="center" vertical="center"/>
      <protection/>
    </xf>
    <xf numFmtId="0" fontId="19" fillId="0" borderId="29" xfId="23" applyFont="1" applyBorder="1" applyAlignment="1">
      <alignment horizontal="center" vertical="center"/>
      <protection/>
    </xf>
    <xf numFmtId="0" fontId="19" fillId="0" borderId="27" xfId="23" applyFont="1" applyBorder="1" applyAlignment="1">
      <alignment vertical="center" wrapText="1"/>
      <protection/>
    </xf>
    <xf numFmtId="0" fontId="19" fillId="0" borderId="5" xfId="23" applyFont="1" applyBorder="1" applyAlignment="1">
      <alignment vertical="center"/>
      <protection/>
    </xf>
    <xf numFmtId="0" fontId="19" fillId="0" borderId="28" xfId="23" applyFont="1" applyBorder="1" applyAlignment="1">
      <alignment vertical="center"/>
      <protection/>
    </xf>
    <xf numFmtId="0" fontId="19" fillId="0" borderId="27" xfId="23" applyFont="1" applyBorder="1" applyAlignment="1">
      <alignment horizontal="center" vertical="center"/>
      <protection/>
    </xf>
    <xf numFmtId="0" fontId="19" fillId="0" borderId="5" xfId="23" applyFont="1" applyBorder="1" applyAlignment="1">
      <alignment horizontal="center" vertical="center"/>
      <protection/>
    </xf>
    <xf numFmtId="0" fontId="20" fillId="0" borderId="0" xfId="23" applyFont="1" applyAlignment="1">
      <alignment horizontal="center"/>
      <protection/>
    </xf>
    <xf numFmtId="0" fontId="8" fillId="0" borderId="0" xfId="23" applyFont="1" applyAlignment="1">
      <alignment horizontal="left" vertical="center"/>
      <protection/>
    </xf>
    <xf numFmtId="0" fontId="19" fillId="0" borderId="135" xfId="23" applyFont="1" applyBorder="1" applyAlignment="1">
      <alignment wrapText="1"/>
      <protection/>
    </xf>
    <xf numFmtId="0" fontId="19" fillId="0" borderId="136" xfId="23" applyFont="1" applyBorder="1" applyAlignment="1">
      <alignment/>
      <protection/>
    </xf>
    <xf numFmtId="0" fontId="19" fillId="0" borderId="137" xfId="23" applyFont="1" applyBorder="1" applyAlignment="1">
      <alignment/>
      <protection/>
    </xf>
    <xf numFmtId="0" fontId="19" fillId="0" borderId="138" xfId="23" applyFont="1" applyBorder="1" applyAlignment="1">
      <alignment/>
      <protection/>
    </xf>
    <xf numFmtId="0" fontId="19" fillId="0" borderId="139" xfId="23" applyFont="1" applyBorder="1" applyAlignment="1">
      <alignment/>
      <protection/>
    </xf>
    <xf numFmtId="0" fontId="19" fillId="0" borderId="140" xfId="23" applyFont="1" applyBorder="1" applyAlignment="1">
      <alignment/>
      <protection/>
    </xf>
    <xf numFmtId="0" fontId="19" fillId="0" borderId="5" xfId="23" applyFont="1" applyBorder="1" applyAlignment="1">
      <alignment horizontal="center" vertical="center" textRotation="255"/>
      <protection/>
    </xf>
    <xf numFmtId="0" fontId="19" fillId="0" borderId="28" xfId="23" applyFont="1" applyBorder="1" applyAlignment="1">
      <alignment horizontal="center" vertical="center" textRotation="255"/>
      <protection/>
    </xf>
    <xf numFmtId="0" fontId="19" fillId="0" borderId="1" xfId="23" applyFont="1" applyBorder="1" applyAlignment="1">
      <alignment horizontal="left" vertical="center"/>
      <protection/>
    </xf>
    <xf numFmtId="0" fontId="19" fillId="0" borderId="82" xfId="23" applyFont="1" applyBorder="1" applyAlignment="1">
      <alignment horizontal="left" vertical="center"/>
      <protection/>
    </xf>
    <xf numFmtId="0" fontId="19" fillId="0" borderId="141" xfId="23" applyFont="1" applyBorder="1" applyAlignment="1">
      <alignment horizontal="center" vertical="center"/>
      <protection/>
    </xf>
    <xf numFmtId="0" fontId="19" fillId="0" borderId="142" xfId="23" applyFont="1" applyBorder="1" applyAlignment="1">
      <alignment horizontal="center" vertical="center"/>
      <protection/>
    </xf>
    <xf numFmtId="0" fontId="19" fillId="0" borderId="91" xfId="23" applyFont="1" applyBorder="1" applyAlignment="1">
      <alignment horizontal="center" vertical="center"/>
      <protection/>
    </xf>
    <xf numFmtId="0" fontId="19" fillId="0" borderId="18" xfId="23" applyFont="1" applyBorder="1" applyAlignment="1">
      <alignment horizontal="center" vertical="center"/>
      <protection/>
    </xf>
    <xf numFmtId="0" fontId="19" fillId="0" borderId="126" xfId="23" applyFont="1" applyBorder="1" applyAlignment="1">
      <alignment horizontal="center" vertical="center"/>
      <protection/>
    </xf>
    <xf numFmtId="0" fontId="19" fillId="0" borderId="1" xfId="23" applyFont="1" applyBorder="1" applyAlignment="1">
      <alignment horizontal="center" vertical="center"/>
      <protection/>
    </xf>
    <xf numFmtId="0" fontId="19" fillId="0" borderId="82" xfId="23" applyFont="1" applyBorder="1" applyAlignment="1">
      <alignment horizontal="center" vertical="center"/>
      <protection/>
    </xf>
    <xf numFmtId="0" fontId="19" fillId="0" borderId="27" xfId="23" applyFont="1" applyBorder="1" applyAlignment="1">
      <alignment horizontal="center" vertical="center" wrapText="1"/>
      <protection/>
    </xf>
    <xf numFmtId="0" fontId="5" fillId="0" borderId="100" xfId="26" applyFont="1" applyFill="1" applyBorder="1" applyAlignment="1">
      <alignment horizontal="distributed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年ａｒａｉ労災保険収納状況" xfId="21"/>
    <cellStyle name="標準_１５年度収支状況本部入り" xfId="22"/>
    <cellStyle name="標準_Book1.xls事故の型別死傷者数１０～１４年" xfId="23"/>
    <cellStyle name="標準_Sheet1" xfId="24"/>
    <cellStyle name="標準_Sheet1_H15労災収支率" xfId="25"/>
    <cellStyle name="標準_収支率推移表.xls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90" zoomScaleNormal="90" zoomScaleSheetLayoutView="85" workbookViewId="0" topLeftCell="A1">
      <selection activeCell="N9" sqref="N9"/>
    </sheetView>
  </sheetViews>
  <sheetFormatPr defaultColWidth="9.00390625" defaultRowHeight="12.75"/>
  <cols>
    <col min="1" max="1" width="4.375" style="0" bestFit="1" customWidth="1"/>
    <col min="2" max="2" width="9.75390625" style="23" bestFit="1" customWidth="1"/>
    <col min="3" max="5" width="15.75390625" style="0" customWidth="1"/>
    <col min="6" max="6" width="16.875" style="0" bestFit="1" customWidth="1"/>
    <col min="7" max="7" width="15.875" style="247" bestFit="1" customWidth="1"/>
    <col min="8" max="8" width="15.375" style="0" bestFit="1" customWidth="1"/>
    <col min="9" max="9" width="15.875" style="247" bestFit="1" customWidth="1"/>
    <col min="10" max="10" width="10.125" style="2" bestFit="1" customWidth="1"/>
    <col min="11" max="11" width="17.00390625" style="0" customWidth="1"/>
    <col min="12" max="12" width="8.00390625" style="2" bestFit="1" customWidth="1"/>
  </cols>
  <sheetData>
    <row r="1" spans="1:12" ht="14.25">
      <c r="A1" s="337" t="s">
        <v>377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2:12" ht="14.25">
      <c r="B2" s="24"/>
      <c r="C2" s="4" t="s">
        <v>59</v>
      </c>
      <c r="D2" s="4"/>
      <c r="E2" s="4"/>
      <c r="F2" s="4"/>
      <c r="G2" s="246"/>
      <c r="H2" s="4"/>
      <c r="I2" s="246"/>
      <c r="J2" s="4"/>
      <c r="K2" s="4" t="s">
        <v>60</v>
      </c>
      <c r="L2" s="4"/>
    </row>
    <row r="3" spans="1:12" s="23" customFormat="1" ht="12.75" thickBot="1">
      <c r="A3" s="342" t="s">
        <v>48</v>
      </c>
      <c r="B3" s="343"/>
      <c r="C3" s="7" t="s">
        <v>49</v>
      </c>
      <c r="D3" s="153" t="s">
        <v>50</v>
      </c>
      <c r="E3" s="154" t="s">
        <v>51</v>
      </c>
      <c r="F3" s="153" t="s">
        <v>52</v>
      </c>
      <c r="G3" s="155" t="s">
        <v>53</v>
      </c>
      <c r="H3" s="156" t="s">
        <v>54</v>
      </c>
      <c r="I3" s="155" t="s">
        <v>55</v>
      </c>
      <c r="J3" s="11" t="s">
        <v>56</v>
      </c>
      <c r="K3" s="154" t="s">
        <v>57</v>
      </c>
      <c r="L3" s="14" t="s">
        <v>58</v>
      </c>
    </row>
    <row r="4" spans="1:12" ht="12.75" thickTop="1">
      <c r="A4" s="327">
        <v>1</v>
      </c>
      <c r="B4" s="328" t="s">
        <v>0</v>
      </c>
      <c r="C4" s="329">
        <v>521139190</v>
      </c>
      <c r="D4" s="330">
        <v>335011649</v>
      </c>
      <c r="E4" s="329">
        <v>109213129</v>
      </c>
      <c r="F4" s="330">
        <v>603644</v>
      </c>
      <c r="G4" s="331">
        <f aca="true" t="shared" si="0" ref="G4:G50">SUM(D4:F4)</f>
        <v>444828422</v>
      </c>
      <c r="H4" s="330">
        <v>58209289</v>
      </c>
      <c r="I4" s="333">
        <f aca="true" t="shared" si="1" ref="I4:I50">SUM(G4:H4)</f>
        <v>503037711</v>
      </c>
      <c r="J4" s="334">
        <v>128.7</v>
      </c>
      <c r="K4" s="329">
        <v>526149844</v>
      </c>
      <c r="L4" s="335">
        <v>99</v>
      </c>
    </row>
    <row r="5" spans="1:12" ht="12">
      <c r="A5" s="5">
        <v>2</v>
      </c>
      <c r="B5" s="25" t="s">
        <v>1</v>
      </c>
      <c r="C5" s="1">
        <v>65700968</v>
      </c>
      <c r="D5" s="9">
        <v>51286751</v>
      </c>
      <c r="E5" s="1">
        <v>11973407</v>
      </c>
      <c r="F5" s="9">
        <v>174726</v>
      </c>
      <c r="G5" s="249">
        <f t="shared" si="0"/>
        <v>63434884</v>
      </c>
      <c r="H5" s="9">
        <v>4210660</v>
      </c>
      <c r="I5" s="254">
        <f t="shared" si="1"/>
        <v>67645544</v>
      </c>
      <c r="J5" s="12">
        <v>137.3</v>
      </c>
      <c r="K5" s="1">
        <v>78901291</v>
      </c>
      <c r="L5" s="15">
        <v>83.3</v>
      </c>
    </row>
    <row r="6" spans="1:12" ht="12">
      <c r="A6" s="5">
        <v>3</v>
      </c>
      <c r="B6" s="25" t="s">
        <v>2</v>
      </c>
      <c r="C6" s="19">
        <v>136506782</v>
      </c>
      <c r="D6" s="1">
        <v>91125129</v>
      </c>
      <c r="E6" s="9">
        <v>32199440</v>
      </c>
      <c r="F6" s="9">
        <v>31046</v>
      </c>
      <c r="G6" s="249">
        <f t="shared" si="0"/>
        <v>123355615</v>
      </c>
      <c r="H6" s="9">
        <v>17185916</v>
      </c>
      <c r="I6" s="254">
        <f t="shared" si="1"/>
        <v>140541531</v>
      </c>
      <c r="J6" s="12">
        <v>137.3</v>
      </c>
      <c r="K6" s="1">
        <v>139449979</v>
      </c>
      <c r="L6" s="15">
        <v>97.9</v>
      </c>
    </row>
    <row r="7" spans="1:12" ht="12">
      <c r="A7" s="5">
        <v>4</v>
      </c>
      <c r="B7" s="25" t="s">
        <v>3</v>
      </c>
      <c r="C7" s="1">
        <v>60763421</v>
      </c>
      <c r="D7" s="9">
        <v>30568447</v>
      </c>
      <c r="E7" s="1">
        <v>9710701</v>
      </c>
      <c r="F7" s="9">
        <v>179976</v>
      </c>
      <c r="G7" s="249">
        <f t="shared" si="0"/>
        <v>40459124</v>
      </c>
      <c r="H7" s="9">
        <v>4695990</v>
      </c>
      <c r="I7" s="254">
        <f t="shared" si="1"/>
        <v>45155114</v>
      </c>
      <c r="J7" s="12">
        <v>99.1</v>
      </c>
      <c r="K7" s="1">
        <v>62561048</v>
      </c>
      <c r="L7" s="15">
        <v>97.1</v>
      </c>
    </row>
    <row r="8" spans="1:12" ht="12">
      <c r="A8" s="8">
        <v>5</v>
      </c>
      <c r="B8" s="26" t="s">
        <v>4</v>
      </c>
      <c r="C8" s="6">
        <v>80163412</v>
      </c>
      <c r="D8" s="10">
        <v>35729938</v>
      </c>
      <c r="E8" s="6">
        <v>15811175</v>
      </c>
      <c r="F8" s="10">
        <v>0</v>
      </c>
      <c r="G8" s="250">
        <f t="shared" si="0"/>
        <v>51541113</v>
      </c>
      <c r="H8" s="10">
        <v>8868854</v>
      </c>
      <c r="I8" s="255">
        <f t="shared" si="1"/>
        <v>60409967</v>
      </c>
      <c r="J8" s="13">
        <v>100.5</v>
      </c>
      <c r="K8" s="6">
        <v>93274768</v>
      </c>
      <c r="L8" s="16">
        <v>85.9</v>
      </c>
    </row>
    <row r="9" spans="1:12" ht="12">
      <c r="A9" s="5">
        <v>6</v>
      </c>
      <c r="B9" s="25" t="s">
        <v>5</v>
      </c>
      <c r="C9" s="1">
        <v>32791901</v>
      </c>
      <c r="D9" s="9">
        <v>17386922</v>
      </c>
      <c r="E9" s="1">
        <v>2086254</v>
      </c>
      <c r="F9" s="9">
        <v>0</v>
      </c>
      <c r="G9" s="249">
        <f t="shared" si="0"/>
        <v>19473176</v>
      </c>
      <c r="H9" s="9">
        <v>3736721</v>
      </c>
      <c r="I9" s="254">
        <f t="shared" si="1"/>
        <v>23209897</v>
      </c>
      <c r="J9" s="12">
        <v>94.4</v>
      </c>
      <c r="K9" s="1">
        <v>33412888</v>
      </c>
      <c r="L9" s="15">
        <v>98.1</v>
      </c>
    </row>
    <row r="10" spans="1:12" ht="12">
      <c r="A10" s="5">
        <v>7</v>
      </c>
      <c r="B10" s="25" t="s">
        <v>6</v>
      </c>
      <c r="C10" s="1">
        <v>48316116</v>
      </c>
      <c r="D10" s="9">
        <v>26425679</v>
      </c>
      <c r="E10" s="1">
        <v>3387571</v>
      </c>
      <c r="F10" s="9">
        <v>263653</v>
      </c>
      <c r="G10" s="249">
        <f t="shared" si="0"/>
        <v>30076903</v>
      </c>
      <c r="H10" s="9">
        <v>1623034</v>
      </c>
      <c r="I10" s="254">
        <f t="shared" si="1"/>
        <v>31699937</v>
      </c>
      <c r="J10" s="12">
        <v>87.5</v>
      </c>
      <c r="K10" s="1">
        <v>48807012</v>
      </c>
      <c r="L10" s="15">
        <v>99</v>
      </c>
    </row>
    <row r="11" spans="1:12" ht="12">
      <c r="A11" s="5">
        <v>8</v>
      </c>
      <c r="B11" s="25" t="s">
        <v>7</v>
      </c>
      <c r="C11" s="1">
        <v>3494904361</v>
      </c>
      <c r="D11" s="9">
        <v>1217918876</v>
      </c>
      <c r="E11" s="1">
        <v>372406695</v>
      </c>
      <c r="F11" s="9">
        <v>1205122</v>
      </c>
      <c r="G11" s="249">
        <f t="shared" si="0"/>
        <v>1591530693</v>
      </c>
      <c r="H11" s="9">
        <v>206381830</v>
      </c>
      <c r="I11" s="254">
        <f t="shared" si="1"/>
        <v>1797912523</v>
      </c>
      <c r="J11" s="12">
        <v>68.6</v>
      </c>
      <c r="K11" s="1">
        <v>3628817412</v>
      </c>
      <c r="L11" s="15">
        <v>96.3</v>
      </c>
    </row>
    <row r="12" spans="1:12" ht="12">
      <c r="A12" s="5">
        <v>9</v>
      </c>
      <c r="B12" s="25" t="s">
        <v>8</v>
      </c>
      <c r="C12" s="1">
        <v>576031846</v>
      </c>
      <c r="D12" s="9">
        <v>285138709</v>
      </c>
      <c r="E12" s="1">
        <v>89299878</v>
      </c>
      <c r="F12" s="9">
        <v>87888</v>
      </c>
      <c r="G12" s="249">
        <f t="shared" si="0"/>
        <v>374526475</v>
      </c>
      <c r="H12" s="9">
        <v>53783025</v>
      </c>
      <c r="I12" s="254">
        <f t="shared" si="1"/>
        <v>428309500</v>
      </c>
      <c r="J12" s="12">
        <v>99.1</v>
      </c>
      <c r="K12" s="1">
        <v>615262318</v>
      </c>
      <c r="L12" s="15">
        <v>93.6</v>
      </c>
    </row>
    <row r="13" spans="1:12" ht="12">
      <c r="A13" s="8">
        <v>10</v>
      </c>
      <c r="B13" s="26" t="s">
        <v>9</v>
      </c>
      <c r="C13" s="6">
        <v>69794670</v>
      </c>
      <c r="D13" s="10">
        <v>33253211</v>
      </c>
      <c r="E13" s="6">
        <v>9614831</v>
      </c>
      <c r="F13" s="10">
        <v>114734</v>
      </c>
      <c r="G13" s="251">
        <f t="shared" si="0"/>
        <v>42982776</v>
      </c>
      <c r="H13" s="10">
        <v>5326527</v>
      </c>
      <c r="I13" s="255">
        <f t="shared" si="1"/>
        <v>48309303</v>
      </c>
      <c r="J13" s="13">
        <v>92.3</v>
      </c>
      <c r="K13" s="6">
        <v>80753470</v>
      </c>
      <c r="L13" s="16">
        <v>86.4</v>
      </c>
    </row>
    <row r="14" spans="1:12" ht="12">
      <c r="A14" s="5">
        <v>11</v>
      </c>
      <c r="B14" s="25" t="s">
        <v>10</v>
      </c>
      <c r="C14" s="1">
        <v>57166611</v>
      </c>
      <c r="D14" s="9">
        <v>38779022</v>
      </c>
      <c r="E14" s="1">
        <v>4613031</v>
      </c>
      <c r="F14" s="9">
        <v>31046</v>
      </c>
      <c r="G14" s="249">
        <f t="shared" si="0"/>
        <v>43423099</v>
      </c>
      <c r="H14" s="9">
        <v>4527118</v>
      </c>
      <c r="I14" s="254">
        <f t="shared" si="1"/>
        <v>47950217</v>
      </c>
      <c r="J14" s="12">
        <v>111.8</v>
      </c>
      <c r="K14" s="1">
        <v>60573975</v>
      </c>
      <c r="L14" s="15">
        <v>94.4</v>
      </c>
    </row>
    <row r="15" spans="1:12" ht="12">
      <c r="A15" s="5">
        <v>12</v>
      </c>
      <c r="B15" s="25" t="s">
        <v>11</v>
      </c>
      <c r="C15" s="1">
        <v>209302322</v>
      </c>
      <c r="D15" s="9">
        <v>151870797</v>
      </c>
      <c r="E15" s="1">
        <v>34801194</v>
      </c>
      <c r="F15" s="9">
        <v>0</v>
      </c>
      <c r="G15" s="249">
        <f t="shared" si="0"/>
        <v>186671991</v>
      </c>
      <c r="H15" s="9">
        <v>26813600</v>
      </c>
      <c r="I15" s="254">
        <f t="shared" si="1"/>
        <v>213485591</v>
      </c>
      <c r="J15" s="12">
        <v>136</v>
      </c>
      <c r="K15" s="1">
        <v>234637878</v>
      </c>
      <c r="L15" s="15">
        <v>89.2</v>
      </c>
    </row>
    <row r="16" spans="1:12" ht="12">
      <c r="A16" s="5">
        <v>13</v>
      </c>
      <c r="B16" s="25" t="s">
        <v>12</v>
      </c>
      <c r="C16" s="1">
        <v>28262730</v>
      </c>
      <c r="D16" s="9">
        <v>5770423</v>
      </c>
      <c r="E16" s="1">
        <v>3773631</v>
      </c>
      <c r="F16" s="9">
        <v>23696</v>
      </c>
      <c r="G16" s="249">
        <f t="shared" si="0"/>
        <v>9567750</v>
      </c>
      <c r="H16" s="9">
        <v>1022602</v>
      </c>
      <c r="I16" s="254">
        <f t="shared" si="1"/>
        <v>10590352</v>
      </c>
      <c r="J16" s="12">
        <v>50</v>
      </c>
      <c r="K16" s="1">
        <v>29208020</v>
      </c>
      <c r="L16" s="15">
        <v>96.8</v>
      </c>
    </row>
    <row r="17" spans="1:12" ht="12">
      <c r="A17" s="5">
        <v>14</v>
      </c>
      <c r="B17" s="25" t="s">
        <v>13</v>
      </c>
      <c r="C17" s="1">
        <v>88297635</v>
      </c>
      <c r="D17" s="9">
        <v>48634894</v>
      </c>
      <c r="E17" s="1">
        <v>15480303</v>
      </c>
      <c r="F17" s="9">
        <v>59992</v>
      </c>
      <c r="G17" s="249">
        <f t="shared" si="0"/>
        <v>64175189</v>
      </c>
      <c r="H17" s="9">
        <v>7796979</v>
      </c>
      <c r="I17" s="254">
        <f t="shared" si="1"/>
        <v>71972168</v>
      </c>
      <c r="J17" s="12">
        <v>108.7</v>
      </c>
      <c r="K17" s="1">
        <v>91791327</v>
      </c>
      <c r="L17" s="15">
        <v>96.2</v>
      </c>
    </row>
    <row r="18" spans="1:12" ht="12">
      <c r="A18" s="8">
        <v>15</v>
      </c>
      <c r="B18" s="26" t="s">
        <v>14</v>
      </c>
      <c r="C18" s="6">
        <v>70902836</v>
      </c>
      <c r="D18" s="10">
        <v>56147835</v>
      </c>
      <c r="E18" s="6">
        <v>9668314</v>
      </c>
      <c r="F18" s="10">
        <v>29996</v>
      </c>
      <c r="G18" s="251">
        <f t="shared" si="0"/>
        <v>65846145</v>
      </c>
      <c r="H18" s="10">
        <v>9099100</v>
      </c>
      <c r="I18" s="255">
        <f t="shared" si="1"/>
        <v>74945245</v>
      </c>
      <c r="J18" s="13">
        <v>140.9</v>
      </c>
      <c r="K18" s="6">
        <v>78459784</v>
      </c>
      <c r="L18" s="16">
        <v>90.4</v>
      </c>
    </row>
    <row r="19" spans="1:12" ht="12">
      <c r="A19" s="5">
        <v>16</v>
      </c>
      <c r="B19" s="25" t="s">
        <v>15</v>
      </c>
      <c r="C19" s="1">
        <v>226490063</v>
      </c>
      <c r="D19" s="9">
        <v>128133190</v>
      </c>
      <c r="E19" s="1">
        <v>39150041</v>
      </c>
      <c r="F19" s="9">
        <v>58942</v>
      </c>
      <c r="G19" s="249">
        <f t="shared" si="0"/>
        <v>167342173</v>
      </c>
      <c r="H19" s="9">
        <v>19274116</v>
      </c>
      <c r="I19" s="254">
        <f t="shared" si="1"/>
        <v>186616289</v>
      </c>
      <c r="J19" s="12">
        <v>109.9</v>
      </c>
      <c r="K19" s="1">
        <v>242412158</v>
      </c>
      <c r="L19" s="15">
        <v>93.4</v>
      </c>
    </row>
    <row r="20" spans="1:12" ht="12">
      <c r="A20" s="5">
        <v>17</v>
      </c>
      <c r="B20" s="25" t="s">
        <v>16</v>
      </c>
      <c r="C20" s="1">
        <v>80219646</v>
      </c>
      <c r="D20" s="9">
        <v>45209170</v>
      </c>
      <c r="E20" s="1">
        <v>7631076</v>
      </c>
      <c r="F20" s="9">
        <v>0</v>
      </c>
      <c r="G20" s="249">
        <f t="shared" si="0"/>
        <v>52840246</v>
      </c>
      <c r="H20" s="9">
        <v>5608757</v>
      </c>
      <c r="I20" s="254">
        <f t="shared" si="1"/>
        <v>58449003</v>
      </c>
      <c r="J20" s="12">
        <v>97.1</v>
      </c>
      <c r="K20" s="1">
        <v>85171407</v>
      </c>
      <c r="L20" s="15">
        <v>94.2</v>
      </c>
    </row>
    <row r="21" spans="1:12" ht="12">
      <c r="A21" s="5">
        <v>18</v>
      </c>
      <c r="B21" s="25" t="s">
        <v>17</v>
      </c>
      <c r="C21" s="1">
        <v>128977057</v>
      </c>
      <c r="D21" s="9">
        <v>61193714</v>
      </c>
      <c r="E21" s="1">
        <v>26005356</v>
      </c>
      <c r="F21" s="9">
        <v>0</v>
      </c>
      <c r="G21" s="249">
        <f t="shared" si="0"/>
        <v>87199070</v>
      </c>
      <c r="H21" s="9">
        <v>10462712</v>
      </c>
      <c r="I21" s="254">
        <f t="shared" si="1"/>
        <v>97661782</v>
      </c>
      <c r="J21" s="12">
        <v>101</v>
      </c>
      <c r="K21" s="1">
        <v>133861763</v>
      </c>
      <c r="L21" s="15">
        <v>96.4</v>
      </c>
    </row>
    <row r="22" spans="1:12" ht="12">
      <c r="A22" s="5">
        <v>19</v>
      </c>
      <c r="B22" s="25" t="s">
        <v>18</v>
      </c>
      <c r="C22" s="1">
        <v>443795923</v>
      </c>
      <c r="D22" s="9">
        <v>200483545</v>
      </c>
      <c r="E22" s="1">
        <v>75018458</v>
      </c>
      <c r="F22" s="9">
        <v>728900</v>
      </c>
      <c r="G22" s="249">
        <f t="shared" si="0"/>
        <v>276230903</v>
      </c>
      <c r="H22" s="9">
        <v>28505488</v>
      </c>
      <c r="I22" s="254">
        <f t="shared" si="1"/>
        <v>304736391</v>
      </c>
      <c r="J22" s="12">
        <v>91.6</v>
      </c>
      <c r="K22" s="1">
        <v>459460313</v>
      </c>
      <c r="L22" s="15">
        <v>96.6</v>
      </c>
    </row>
    <row r="23" spans="1:12" ht="12">
      <c r="A23" s="8">
        <v>20</v>
      </c>
      <c r="B23" s="26" t="s">
        <v>19</v>
      </c>
      <c r="C23" s="6">
        <v>51306556</v>
      </c>
      <c r="D23" s="10">
        <v>44529983</v>
      </c>
      <c r="E23" s="6">
        <v>14061463</v>
      </c>
      <c r="F23" s="10">
        <v>145758</v>
      </c>
      <c r="G23" s="251">
        <f t="shared" si="0"/>
        <v>58737204</v>
      </c>
      <c r="H23" s="10">
        <v>11220588</v>
      </c>
      <c r="I23" s="255">
        <f t="shared" si="1"/>
        <v>69957792</v>
      </c>
      <c r="J23" s="13">
        <v>181.8</v>
      </c>
      <c r="K23" s="6">
        <v>53222278</v>
      </c>
      <c r="L23" s="16">
        <v>96.4</v>
      </c>
    </row>
    <row r="24" spans="1:12" ht="12">
      <c r="A24" s="5">
        <v>21</v>
      </c>
      <c r="B24" s="25" t="s">
        <v>20</v>
      </c>
      <c r="C24" s="1">
        <v>59700331</v>
      </c>
      <c r="D24" s="9">
        <v>32831463</v>
      </c>
      <c r="E24" s="1">
        <v>5368034</v>
      </c>
      <c r="F24" s="9">
        <v>27885</v>
      </c>
      <c r="G24" s="249">
        <f t="shared" si="0"/>
        <v>38227382</v>
      </c>
      <c r="H24" s="9">
        <v>6938204</v>
      </c>
      <c r="I24" s="254">
        <f t="shared" si="1"/>
        <v>45165586</v>
      </c>
      <c r="J24" s="12">
        <v>100.9</v>
      </c>
      <c r="K24" s="1">
        <v>62107874</v>
      </c>
      <c r="L24" s="15">
        <v>96.1</v>
      </c>
    </row>
    <row r="25" spans="1:12" ht="12">
      <c r="A25" s="5">
        <v>22</v>
      </c>
      <c r="B25" s="25" t="s">
        <v>21</v>
      </c>
      <c r="C25" s="1">
        <v>28819515</v>
      </c>
      <c r="D25" s="9">
        <v>30855056</v>
      </c>
      <c r="E25" s="1">
        <v>3349920</v>
      </c>
      <c r="F25" s="9">
        <v>235314</v>
      </c>
      <c r="G25" s="249">
        <f t="shared" si="0"/>
        <v>34440290</v>
      </c>
      <c r="H25" s="9">
        <v>2424500</v>
      </c>
      <c r="I25" s="254">
        <f t="shared" si="1"/>
        <v>36864790</v>
      </c>
      <c r="J25" s="12">
        <v>170.6</v>
      </c>
      <c r="K25" s="1">
        <v>29039064</v>
      </c>
      <c r="L25" s="15">
        <v>99.2</v>
      </c>
    </row>
    <row r="26" spans="1:12" ht="12">
      <c r="A26" s="5">
        <v>23</v>
      </c>
      <c r="B26" s="25" t="s">
        <v>22</v>
      </c>
      <c r="C26" s="1">
        <v>44287729</v>
      </c>
      <c r="D26" s="9">
        <v>40776606</v>
      </c>
      <c r="E26" s="1">
        <v>12798103</v>
      </c>
      <c r="F26" s="9">
        <v>202611</v>
      </c>
      <c r="G26" s="249">
        <f t="shared" si="0"/>
        <v>53777320</v>
      </c>
      <c r="H26" s="9">
        <v>6152803</v>
      </c>
      <c r="I26" s="254">
        <f t="shared" si="1"/>
        <v>59930123</v>
      </c>
      <c r="J26" s="12">
        <v>180.4</v>
      </c>
      <c r="K26" s="1">
        <v>45089453</v>
      </c>
      <c r="L26" s="15">
        <v>98.2</v>
      </c>
    </row>
    <row r="27" spans="1:12" ht="12">
      <c r="A27" s="5">
        <v>24</v>
      </c>
      <c r="B27" s="25" t="s">
        <v>23</v>
      </c>
      <c r="C27" s="1">
        <v>27957817</v>
      </c>
      <c r="D27" s="9">
        <v>18539567</v>
      </c>
      <c r="E27" s="1">
        <v>13007361</v>
      </c>
      <c r="F27" s="9">
        <v>0</v>
      </c>
      <c r="G27" s="249">
        <f t="shared" si="0"/>
        <v>31546928</v>
      </c>
      <c r="H27" s="9">
        <v>4426454</v>
      </c>
      <c r="I27" s="254">
        <f t="shared" si="1"/>
        <v>35973382</v>
      </c>
      <c r="J27" s="12">
        <v>171.6</v>
      </c>
      <c r="K27" s="1">
        <v>28904310</v>
      </c>
      <c r="L27" s="15">
        <v>96.7</v>
      </c>
    </row>
    <row r="28" spans="1:12" ht="12">
      <c r="A28" s="8">
        <v>25</v>
      </c>
      <c r="B28" s="26" t="s">
        <v>24</v>
      </c>
      <c r="C28" s="6">
        <v>146555229</v>
      </c>
      <c r="D28" s="10">
        <v>90850350</v>
      </c>
      <c r="E28" s="6">
        <v>21602636</v>
      </c>
      <c r="F28" s="10">
        <v>265753</v>
      </c>
      <c r="G28" s="251">
        <f t="shared" si="0"/>
        <v>112718739</v>
      </c>
      <c r="H28" s="10">
        <v>9972765</v>
      </c>
      <c r="I28" s="255">
        <f t="shared" si="1"/>
        <v>122691504</v>
      </c>
      <c r="J28" s="13">
        <v>111.6</v>
      </c>
      <c r="K28" s="6">
        <v>151096762</v>
      </c>
      <c r="L28" s="16">
        <v>97</v>
      </c>
    </row>
    <row r="29" spans="1:12" ht="12">
      <c r="A29" s="5">
        <v>26</v>
      </c>
      <c r="B29" s="25" t="s">
        <v>25</v>
      </c>
      <c r="C29" s="1">
        <v>1288094130</v>
      </c>
      <c r="D29" s="9">
        <v>776602350</v>
      </c>
      <c r="E29" s="1">
        <v>221420329</v>
      </c>
      <c r="F29" s="9">
        <v>468331</v>
      </c>
      <c r="G29" s="249">
        <f t="shared" si="0"/>
        <v>998491010</v>
      </c>
      <c r="H29" s="9">
        <v>130718223</v>
      </c>
      <c r="I29" s="254">
        <f t="shared" si="1"/>
        <v>1129209233</v>
      </c>
      <c r="J29" s="12">
        <v>116.9</v>
      </c>
      <c r="K29" s="1">
        <v>1315336936</v>
      </c>
      <c r="L29" s="15">
        <v>97.9</v>
      </c>
    </row>
    <row r="30" spans="1:12" ht="12">
      <c r="A30" s="5">
        <v>27</v>
      </c>
      <c r="B30" s="25" t="s">
        <v>26</v>
      </c>
      <c r="C30" s="1">
        <v>266978688</v>
      </c>
      <c r="D30" s="9">
        <v>157539717</v>
      </c>
      <c r="E30" s="1">
        <v>77015012</v>
      </c>
      <c r="F30" s="9">
        <v>209972</v>
      </c>
      <c r="G30" s="249">
        <f t="shared" si="0"/>
        <v>234764701</v>
      </c>
      <c r="H30" s="9">
        <v>34275892</v>
      </c>
      <c r="I30" s="254">
        <f t="shared" si="1"/>
        <v>269040593</v>
      </c>
      <c r="J30" s="12">
        <v>134.4</v>
      </c>
      <c r="K30" s="1">
        <v>277880101</v>
      </c>
      <c r="L30" s="15">
        <v>96.1</v>
      </c>
    </row>
    <row r="31" spans="1:12" ht="12">
      <c r="A31" s="5">
        <v>28</v>
      </c>
      <c r="B31" s="25" t="s">
        <v>27</v>
      </c>
      <c r="C31" s="1">
        <v>47668174</v>
      </c>
      <c r="D31" s="9">
        <v>68263914</v>
      </c>
      <c r="E31" s="1">
        <v>10375377</v>
      </c>
      <c r="F31" s="9">
        <v>152080</v>
      </c>
      <c r="G31" s="249">
        <f t="shared" si="0"/>
        <v>78791371</v>
      </c>
      <c r="H31" s="9">
        <v>8396760</v>
      </c>
      <c r="I31" s="254">
        <f t="shared" si="1"/>
        <v>87188131</v>
      </c>
      <c r="J31" s="12">
        <v>243.9</v>
      </c>
      <c r="K31" s="1">
        <v>53021706</v>
      </c>
      <c r="L31" s="15">
        <v>89.9</v>
      </c>
    </row>
    <row r="32" spans="1:12" ht="12">
      <c r="A32" s="5">
        <v>29</v>
      </c>
      <c r="B32" s="25" t="s">
        <v>28</v>
      </c>
      <c r="C32" s="1">
        <v>27241708</v>
      </c>
      <c r="D32" s="9">
        <v>27914366</v>
      </c>
      <c r="E32" s="1">
        <v>7165278</v>
      </c>
      <c r="F32" s="9">
        <v>0</v>
      </c>
      <c r="G32" s="249">
        <f t="shared" si="0"/>
        <v>35079644</v>
      </c>
      <c r="H32" s="9">
        <v>3796135</v>
      </c>
      <c r="I32" s="254">
        <f t="shared" si="1"/>
        <v>38875779</v>
      </c>
      <c r="J32" s="12">
        <v>190.3</v>
      </c>
      <c r="K32" s="1">
        <v>28072563</v>
      </c>
      <c r="L32" s="15">
        <v>97</v>
      </c>
    </row>
    <row r="33" spans="1:12" ht="12">
      <c r="A33" s="8">
        <v>30</v>
      </c>
      <c r="B33" s="26" t="s">
        <v>29</v>
      </c>
      <c r="C33" s="6">
        <v>18306924</v>
      </c>
      <c r="D33" s="10">
        <v>34686349</v>
      </c>
      <c r="E33" s="6">
        <v>5226336</v>
      </c>
      <c r="F33" s="10">
        <v>0</v>
      </c>
      <c r="G33" s="251">
        <f t="shared" si="0"/>
        <v>39912685</v>
      </c>
      <c r="H33" s="10">
        <v>3021439</v>
      </c>
      <c r="I33" s="255">
        <f t="shared" si="1"/>
        <v>42934124</v>
      </c>
      <c r="J33" s="13">
        <v>312.7</v>
      </c>
      <c r="K33" s="6">
        <v>21425253</v>
      </c>
      <c r="L33" s="16">
        <v>85.4</v>
      </c>
    </row>
    <row r="34" spans="1:12" ht="12">
      <c r="A34" s="5">
        <v>31</v>
      </c>
      <c r="B34" s="25" t="s">
        <v>30</v>
      </c>
      <c r="C34" s="1">
        <v>15771571</v>
      </c>
      <c r="D34" s="9">
        <v>10043004</v>
      </c>
      <c r="E34" s="1">
        <v>4322514</v>
      </c>
      <c r="F34" s="9">
        <v>0</v>
      </c>
      <c r="G34" s="249">
        <f t="shared" si="0"/>
        <v>14365518</v>
      </c>
      <c r="H34" s="9">
        <v>1438013</v>
      </c>
      <c r="I34" s="254">
        <f t="shared" si="1"/>
        <v>15803531</v>
      </c>
      <c r="J34" s="12">
        <v>133.6</v>
      </c>
      <c r="K34" s="1">
        <v>15929164</v>
      </c>
      <c r="L34" s="15">
        <v>99</v>
      </c>
    </row>
    <row r="35" spans="1:12" ht="12">
      <c r="A35" s="5">
        <v>32</v>
      </c>
      <c r="B35" s="25" t="s">
        <v>31</v>
      </c>
      <c r="C35" s="1">
        <v>28943356</v>
      </c>
      <c r="D35" s="9">
        <v>9393256</v>
      </c>
      <c r="E35" s="1">
        <v>8451498</v>
      </c>
      <c r="F35" s="9">
        <v>61042</v>
      </c>
      <c r="G35" s="249">
        <f t="shared" si="0"/>
        <v>17905796</v>
      </c>
      <c r="H35" s="9">
        <v>3874202</v>
      </c>
      <c r="I35" s="254">
        <f t="shared" si="1"/>
        <v>21779998</v>
      </c>
      <c r="J35" s="12">
        <v>100.3</v>
      </c>
      <c r="K35" s="1">
        <v>29818756</v>
      </c>
      <c r="L35" s="15">
        <v>97.1</v>
      </c>
    </row>
    <row r="36" spans="1:12" ht="12">
      <c r="A36" s="5">
        <v>33</v>
      </c>
      <c r="B36" s="25" t="s">
        <v>32</v>
      </c>
      <c r="C36" s="1">
        <v>52153860</v>
      </c>
      <c r="D36" s="9">
        <v>86329245</v>
      </c>
      <c r="E36" s="1">
        <v>17445405</v>
      </c>
      <c r="F36" s="9">
        <v>119984</v>
      </c>
      <c r="G36" s="249">
        <f t="shared" si="0"/>
        <v>103894634</v>
      </c>
      <c r="H36" s="9">
        <v>10533132</v>
      </c>
      <c r="I36" s="254">
        <f t="shared" si="1"/>
        <v>114427766</v>
      </c>
      <c r="J36" s="12">
        <v>292.5</v>
      </c>
      <c r="K36" s="1">
        <v>55218292</v>
      </c>
      <c r="L36" s="15">
        <v>94.5</v>
      </c>
    </row>
    <row r="37" spans="1:12" ht="12">
      <c r="A37" s="5">
        <v>34</v>
      </c>
      <c r="B37" s="25" t="s">
        <v>33</v>
      </c>
      <c r="C37" s="1">
        <v>184723266</v>
      </c>
      <c r="D37" s="9">
        <v>195099848</v>
      </c>
      <c r="E37" s="1">
        <v>41633249</v>
      </c>
      <c r="F37" s="9">
        <v>546228</v>
      </c>
      <c r="G37" s="249">
        <f t="shared" si="0"/>
        <v>237279325</v>
      </c>
      <c r="H37" s="9">
        <v>25895578</v>
      </c>
      <c r="I37" s="254">
        <f t="shared" si="1"/>
        <v>263174903</v>
      </c>
      <c r="J37" s="12">
        <v>190</v>
      </c>
      <c r="K37" s="1">
        <v>188364944</v>
      </c>
      <c r="L37" s="15">
        <v>98.1</v>
      </c>
    </row>
    <row r="38" spans="1:12" ht="12">
      <c r="A38" s="8">
        <v>35</v>
      </c>
      <c r="B38" s="26" t="s">
        <v>34</v>
      </c>
      <c r="C38" s="6">
        <v>48254279</v>
      </c>
      <c r="D38" s="10">
        <v>32138876</v>
      </c>
      <c r="E38" s="6">
        <v>10898160</v>
      </c>
      <c r="F38" s="10">
        <v>0</v>
      </c>
      <c r="G38" s="251">
        <f t="shared" si="0"/>
        <v>43037036</v>
      </c>
      <c r="H38" s="10">
        <v>4212470</v>
      </c>
      <c r="I38" s="255">
        <f t="shared" si="1"/>
        <v>47249506</v>
      </c>
      <c r="J38" s="13">
        <v>130.6</v>
      </c>
      <c r="K38" s="6">
        <v>49101383</v>
      </c>
      <c r="L38" s="16">
        <v>98.3</v>
      </c>
    </row>
    <row r="39" spans="1:12" ht="12">
      <c r="A39" s="5">
        <v>36</v>
      </c>
      <c r="B39" s="25" t="s">
        <v>35</v>
      </c>
      <c r="C39" s="1">
        <v>48867648</v>
      </c>
      <c r="D39" s="9">
        <v>58209927</v>
      </c>
      <c r="E39" s="1">
        <v>10395268</v>
      </c>
      <c r="F39" s="9">
        <v>28946</v>
      </c>
      <c r="G39" s="249">
        <f t="shared" si="0"/>
        <v>68634141</v>
      </c>
      <c r="H39" s="9">
        <v>7238284</v>
      </c>
      <c r="I39" s="254">
        <f t="shared" si="1"/>
        <v>75872425</v>
      </c>
      <c r="J39" s="12">
        <v>207</v>
      </c>
      <c r="K39" s="1">
        <v>50173006</v>
      </c>
      <c r="L39" s="17">
        <v>97.4</v>
      </c>
    </row>
    <row r="40" spans="1:12" ht="12">
      <c r="A40" s="5">
        <v>37</v>
      </c>
      <c r="B40" s="25" t="s">
        <v>36</v>
      </c>
      <c r="C40" s="1">
        <v>56457549</v>
      </c>
      <c r="D40" s="9">
        <v>55562612</v>
      </c>
      <c r="E40" s="1">
        <v>18341270</v>
      </c>
      <c r="F40" s="9">
        <v>0</v>
      </c>
      <c r="G40" s="249">
        <f t="shared" si="0"/>
        <v>73903882</v>
      </c>
      <c r="H40" s="9">
        <v>14730464</v>
      </c>
      <c r="I40" s="254">
        <f t="shared" si="1"/>
        <v>88634346</v>
      </c>
      <c r="J40" s="12">
        <v>209.3</v>
      </c>
      <c r="K40" s="1">
        <v>59282041</v>
      </c>
      <c r="L40" s="17">
        <v>95.2</v>
      </c>
    </row>
    <row r="41" spans="1:12" ht="12">
      <c r="A41" s="5">
        <v>38</v>
      </c>
      <c r="B41" s="25" t="s">
        <v>37</v>
      </c>
      <c r="C41" s="1">
        <v>15976962</v>
      </c>
      <c r="D41" s="9">
        <v>21875034</v>
      </c>
      <c r="E41" s="1">
        <v>5351550</v>
      </c>
      <c r="F41" s="9">
        <v>29996</v>
      </c>
      <c r="G41" s="249">
        <f t="shared" si="0"/>
        <v>27256580</v>
      </c>
      <c r="H41" s="9">
        <v>1860393</v>
      </c>
      <c r="I41" s="254">
        <f t="shared" si="1"/>
        <v>29116973</v>
      </c>
      <c r="J41" s="12">
        <v>243</v>
      </c>
      <c r="K41" s="1">
        <v>16988239</v>
      </c>
      <c r="L41" s="17">
        <v>94</v>
      </c>
    </row>
    <row r="42" spans="1:12" ht="12">
      <c r="A42" s="5">
        <v>39</v>
      </c>
      <c r="B42" s="25" t="s">
        <v>38</v>
      </c>
      <c r="C42" s="1">
        <v>27148980</v>
      </c>
      <c r="D42" s="9">
        <v>30208603</v>
      </c>
      <c r="E42" s="1">
        <v>6440235</v>
      </c>
      <c r="F42" s="9">
        <v>0</v>
      </c>
      <c r="G42" s="249">
        <f t="shared" si="0"/>
        <v>36648838</v>
      </c>
      <c r="H42" s="9">
        <v>3135248</v>
      </c>
      <c r="I42" s="254">
        <f t="shared" si="1"/>
        <v>39784086</v>
      </c>
      <c r="J42" s="12">
        <v>195.4</v>
      </c>
      <c r="K42" s="1">
        <v>27972436</v>
      </c>
      <c r="L42" s="17">
        <v>97.1</v>
      </c>
    </row>
    <row r="43" spans="1:12" ht="12">
      <c r="A43" s="8">
        <v>40</v>
      </c>
      <c r="B43" s="26" t="s">
        <v>39</v>
      </c>
      <c r="C43" s="6">
        <v>372016689</v>
      </c>
      <c r="D43" s="10">
        <v>259014369</v>
      </c>
      <c r="E43" s="6">
        <v>46026930</v>
      </c>
      <c r="F43" s="10">
        <v>297849</v>
      </c>
      <c r="G43" s="251">
        <f t="shared" si="0"/>
        <v>305339148</v>
      </c>
      <c r="H43" s="10">
        <v>26323986</v>
      </c>
      <c r="I43" s="255">
        <f t="shared" si="1"/>
        <v>331663134</v>
      </c>
      <c r="J43" s="13">
        <v>118.9</v>
      </c>
      <c r="K43" s="6">
        <v>400381259</v>
      </c>
      <c r="L43" s="16">
        <v>92.9</v>
      </c>
    </row>
    <row r="44" spans="1:12" ht="12">
      <c r="A44" s="5">
        <v>41</v>
      </c>
      <c r="B44" s="25" t="s">
        <v>40</v>
      </c>
      <c r="C44" s="1">
        <v>44737562</v>
      </c>
      <c r="D44" s="9">
        <v>31122015</v>
      </c>
      <c r="E44" s="1">
        <v>9797288</v>
      </c>
      <c r="F44" s="9">
        <v>0</v>
      </c>
      <c r="G44" s="249">
        <f t="shared" si="0"/>
        <v>40919303</v>
      </c>
      <c r="H44" s="9">
        <v>2794554</v>
      </c>
      <c r="I44" s="254">
        <f t="shared" si="1"/>
        <v>43713857</v>
      </c>
      <c r="J44" s="12">
        <v>130.3</v>
      </c>
      <c r="K44" s="1">
        <v>47894230</v>
      </c>
      <c r="L44" s="15">
        <v>93.4</v>
      </c>
    </row>
    <row r="45" spans="1:12" ht="12">
      <c r="A45" s="5">
        <v>42</v>
      </c>
      <c r="B45" s="25" t="s">
        <v>41</v>
      </c>
      <c r="C45" s="1">
        <v>65887266</v>
      </c>
      <c r="D45" s="9">
        <v>47703114</v>
      </c>
      <c r="E45" s="1">
        <v>28899741</v>
      </c>
      <c r="F45" s="9">
        <v>28946</v>
      </c>
      <c r="G45" s="249">
        <f t="shared" si="0"/>
        <v>76631801</v>
      </c>
      <c r="H45" s="9">
        <v>7794046</v>
      </c>
      <c r="I45" s="254">
        <f t="shared" si="1"/>
        <v>84425847</v>
      </c>
      <c r="J45" s="12">
        <v>170.8</v>
      </c>
      <c r="K45" s="1">
        <v>67596425</v>
      </c>
      <c r="L45" s="15">
        <v>97.5</v>
      </c>
    </row>
    <row r="46" spans="1:12" ht="12">
      <c r="A46" s="5">
        <v>43</v>
      </c>
      <c r="B46" s="25" t="s">
        <v>42</v>
      </c>
      <c r="C46" s="1">
        <v>38915313</v>
      </c>
      <c r="D46" s="9">
        <v>39514940</v>
      </c>
      <c r="E46" s="1">
        <v>14249552</v>
      </c>
      <c r="F46" s="9">
        <v>0</v>
      </c>
      <c r="G46" s="249">
        <f t="shared" si="0"/>
        <v>53764492</v>
      </c>
      <c r="H46" s="9">
        <v>7925518</v>
      </c>
      <c r="I46" s="254">
        <f t="shared" si="1"/>
        <v>61690010</v>
      </c>
      <c r="J46" s="12">
        <v>211.4</v>
      </c>
      <c r="K46" s="1">
        <v>41605604</v>
      </c>
      <c r="L46" s="15">
        <v>93.5</v>
      </c>
    </row>
    <row r="47" spans="1:12" ht="12">
      <c r="A47" s="5">
        <v>44</v>
      </c>
      <c r="B47" s="25" t="s">
        <v>43</v>
      </c>
      <c r="C47" s="1">
        <v>32814248</v>
      </c>
      <c r="D47" s="9">
        <v>15955938</v>
      </c>
      <c r="E47" s="1">
        <v>6652811</v>
      </c>
      <c r="F47" s="9">
        <v>0</v>
      </c>
      <c r="G47" s="249">
        <f t="shared" si="0"/>
        <v>22608749</v>
      </c>
      <c r="H47" s="9">
        <v>5721454</v>
      </c>
      <c r="I47" s="254">
        <f t="shared" si="1"/>
        <v>28330203</v>
      </c>
      <c r="J47" s="12">
        <v>115.1</v>
      </c>
      <c r="K47" s="1">
        <v>38151083</v>
      </c>
      <c r="L47" s="15">
        <v>86</v>
      </c>
    </row>
    <row r="48" spans="1:12" ht="12">
      <c r="A48" s="8">
        <v>45</v>
      </c>
      <c r="B48" s="26" t="s">
        <v>44</v>
      </c>
      <c r="C48" s="6">
        <v>48639951</v>
      </c>
      <c r="D48" s="10">
        <v>40705398</v>
      </c>
      <c r="E48" s="6">
        <v>13448600</v>
      </c>
      <c r="F48" s="10">
        <v>0</v>
      </c>
      <c r="G48" s="251">
        <f t="shared" si="0"/>
        <v>54153998</v>
      </c>
      <c r="H48" s="10">
        <v>4637816</v>
      </c>
      <c r="I48" s="255">
        <f t="shared" si="1"/>
        <v>58791814</v>
      </c>
      <c r="J48" s="13">
        <v>161.2</v>
      </c>
      <c r="K48" s="6">
        <v>51415407</v>
      </c>
      <c r="L48" s="16">
        <v>94.6</v>
      </c>
    </row>
    <row r="49" spans="1:12" ht="12">
      <c r="A49" s="5">
        <v>46</v>
      </c>
      <c r="B49" s="25" t="s">
        <v>45</v>
      </c>
      <c r="C49" s="1">
        <v>26815180</v>
      </c>
      <c r="D49" s="9">
        <v>31025924</v>
      </c>
      <c r="E49" s="1">
        <v>5868990</v>
      </c>
      <c r="F49" s="9">
        <v>27885</v>
      </c>
      <c r="G49" s="249">
        <f t="shared" si="0"/>
        <v>36922799</v>
      </c>
      <c r="H49" s="9">
        <v>1801570</v>
      </c>
      <c r="I49" s="254">
        <f t="shared" si="1"/>
        <v>38724369</v>
      </c>
      <c r="J49" s="12">
        <v>192.5</v>
      </c>
      <c r="K49" s="1">
        <v>27416770</v>
      </c>
      <c r="L49" s="15">
        <v>97.8</v>
      </c>
    </row>
    <row r="50" spans="1:12" ht="12.75" thickBot="1">
      <c r="A50" s="5">
        <v>47</v>
      </c>
      <c r="B50" s="27" t="s">
        <v>46</v>
      </c>
      <c r="C50" s="1">
        <v>78643775</v>
      </c>
      <c r="D50" s="9">
        <v>29694520</v>
      </c>
      <c r="E50" s="1">
        <v>7624666</v>
      </c>
      <c r="F50" s="9">
        <v>1027799</v>
      </c>
      <c r="G50" s="252">
        <f t="shared" si="0"/>
        <v>38346985</v>
      </c>
      <c r="H50" s="9">
        <v>3398480</v>
      </c>
      <c r="I50" s="256">
        <f t="shared" si="1"/>
        <v>41745465</v>
      </c>
      <c r="J50" s="12">
        <v>70.8</v>
      </c>
      <c r="K50" s="1">
        <v>81960391</v>
      </c>
      <c r="L50" s="17">
        <v>96</v>
      </c>
    </row>
    <row r="51" spans="1:12" s="3" customFormat="1" ht="12.75" thickTop="1">
      <c r="A51" s="340" t="s">
        <v>47</v>
      </c>
      <c r="B51" s="341"/>
      <c r="C51" s="20">
        <f>SUM(C4:C50)</f>
        <v>9613211746</v>
      </c>
      <c r="D51" s="21">
        <f aca="true" t="shared" si="2" ref="D51:I51">SUM(D4:D50)</f>
        <v>5177054245</v>
      </c>
      <c r="E51" s="21">
        <f t="shared" si="2"/>
        <v>1519082061</v>
      </c>
      <c r="F51" s="21">
        <f t="shared" si="2"/>
        <v>7469740</v>
      </c>
      <c r="G51" s="253">
        <f t="shared" si="2"/>
        <v>6703606046</v>
      </c>
      <c r="H51" s="21">
        <f t="shared" si="2"/>
        <v>831791289</v>
      </c>
      <c r="I51" s="257">
        <f t="shared" si="2"/>
        <v>7535397335</v>
      </c>
      <c r="J51" s="22">
        <v>104.5</v>
      </c>
      <c r="K51" s="248">
        <f>SUM(K4:K50)</f>
        <v>10037432385</v>
      </c>
      <c r="L51" s="18">
        <v>95.8</v>
      </c>
    </row>
    <row r="52" spans="2:12" s="46" customFormat="1" ht="14.25" customHeight="1">
      <c r="B52" s="47" t="s">
        <v>61</v>
      </c>
      <c r="E52" s="344" t="s">
        <v>64</v>
      </c>
      <c r="F52" s="345" t="s">
        <v>55</v>
      </c>
      <c r="G52" s="345"/>
      <c r="H52" s="345"/>
      <c r="I52" s="339" t="s">
        <v>63</v>
      </c>
      <c r="J52" s="48"/>
      <c r="L52" s="48"/>
    </row>
    <row r="53" spans="5:9" ht="12">
      <c r="E53" s="344"/>
      <c r="F53" s="344" t="s">
        <v>62</v>
      </c>
      <c r="G53" s="344"/>
      <c r="H53" s="344"/>
      <c r="I53" s="339"/>
    </row>
    <row r="54" spans="1:12" ht="17.25" customHeight="1">
      <c r="A54" s="338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</row>
  </sheetData>
  <mergeCells count="8">
    <mergeCell ref="A1:L1"/>
    <mergeCell ref="A54:L54"/>
    <mergeCell ref="I52:I53"/>
    <mergeCell ref="A51:B51"/>
    <mergeCell ref="A3:B3"/>
    <mergeCell ref="F53:H53"/>
    <mergeCell ref="F52:H52"/>
    <mergeCell ref="E52:E5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A1" sqref="A1"/>
    </sheetView>
  </sheetViews>
  <sheetFormatPr defaultColWidth="9.00390625" defaultRowHeight="12.75"/>
  <cols>
    <col min="1" max="1" width="10.25390625" style="28" customWidth="1"/>
    <col min="2" max="3" width="6.75390625" style="28" customWidth="1"/>
    <col min="4" max="10" width="14.25390625" style="28" customWidth="1"/>
    <col min="11" max="16384" width="10.25390625" style="28" customWidth="1"/>
  </cols>
  <sheetData>
    <row r="1" spans="2:10" ht="17.25" customHeight="1">
      <c r="B1" s="434" t="s">
        <v>360</v>
      </c>
      <c r="C1" s="434"/>
      <c r="D1" s="434"/>
      <c r="E1" s="434"/>
      <c r="F1" s="434"/>
      <c r="G1" s="434"/>
      <c r="H1" s="434"/>
      <c r="I1" s="434"/>
      <c r="J1" s="434"/>
    </row>
    <row r="2" ht="15.75" customHeight="1"/>
    <row r="3" spans="2:9" s="68" customFormat="1" ht="17.25" customHeight="1">
      <c r="B3" s="435" t="s">
        <v>196</v>
      </c>
      <c r="C3" s="435"/>
      <c r="D3" s="435"/>
      <c r="I3" s="68" t="s">
        <v>151</v>
      </c>
    </row>
    <row r="4" spans="2:10" ht="22.5" customHeight="1">
      <c r="B4" s="436" t="s">
        <v>197</v>
      </c>
      <c r="C4" s="437"/>
      <c r="D4" s="429" t="s">
        <v>191</v>
      </c>
      <c r="E4" s="429" t="s">
        <v>193</v>
      </c>
      <c r="F4" s="429" t="s">
        <v>194</v>
      </c>
      <c r="G4" s="429" t="s">
        <v>195</v>
      </c>
      <c r="H4" s="429" t="s">
        <v>208</v>
      </c>
      <c r="I4" s="429" t="s">
        <v>192</v>
      </c>
      <c r="J4" s="432" t="s">
        <v>186</v>
      </c>
    </row>
    <row r="5" spans="2:10" ht="22.5" customHeight="1">
      <c r="B5" s="438"/>
      <c r="C5" s="439"/>
      <c r="D5" s="430"/>
      <c r="E5" s="430"/>
      <c r="F5" s="430"/>
      <c r="G5" s="430"/>
      <c r="H5" s="430"/>
      <c r="I5" s="430"/>
      <c r="J5" s="433"/>
    </row>
    <row r="6" spans="2:10" ht="22.5" customHeight="1" thickBot="1">
      <c r="B6" s="440"/>
      <c r="C6" s="441"/>
      <c r="D6" s="431"/>
      <c r="E6" s="431"/>
      <c r="F6" s="431"/>
      <c r="G6" s="431"/>
      <c r="H6" s="431"/>
      <c r="I6" s="431"/>
      <c r="J6" s="425"/>
    </row>
    <row r="7" spans="2:10" ht="24" customHeight="1">
      <c r="B7" s="423" t="s">
        <v>390</v>
      </c>
      <c r="C7" s="424"/>
      <c r="D7" s="62">
        <v>461</v>
      </c>
      <c r="E7" s="62">
        <v>529</v>
      </c>
      <c r="F7" s="62">
        <v>337</v>
      </c>
      <c r="G7" s="62">
        <v>398</v>
      </c>
      <c r="H7" s="62">
        <v>649</v>
      </c>
      <c r="I7" s="62">
        <v>551</v>
      </c>
      <c r="J7" s="63">
        <v>2925</v>
      </c>
    </row>
    <row r="8" spans="2:10" ht="24" customHeight="1">
      <c r="B8" s="426">
        <v>14</v>
      </c>
      <c r="C8" s="427"/>
      <c r="D8" s="60">
        <v>442</v>
      </c>
      <c r="E8" s="60">
        <v>504</v>
      </c>
      <c r="F8" s="60">
        <v>350</v>
      </c>
      <c r="G8" s="60">
        <v>395</v>
      </c>
      <c r="H8" s="60">
        <v>565</v>
      </c>
      <c r="I8" s="60">
        <v>519</v>
      </c>
      <c r="J8" s="64">
        <v>2775</v>
      </c>
    </row>
    <row r="9" spans="2:10" ht="24" customHeight="1">
      <c r="B9" s="428">
        <v>15</v>
      </c>
      <c r="C9" s="428"/>
      <c r="D9" s="62">
        <v>491</v>
      </c>
      <c r="E9" s="62">
        <v>522</v>
      </c>
      <c r="F9" s="62">
        <v>340</v>
      </c>
      <c r="G9" s="62">
        <v>371</v>
      </c>
      <c r="H9" s="62">
        <v>625</v>
      </c>
      <c r="I9" s="62">
        <v>563</v>
      </c>
      <c r="J9" s="63">
        <v>2912</v>
      </c>
    </row>
    <row r="10" spans="2:10" ht="24" customHeight="1">
      <c r="B10" s="428">
        <v>16</v>
      </c>
      <c r="C10" s="428"/>
      <c r="D10" s="62">
        <v>471</v>
      </c>
      <c r="E10" s="62">
        <v>537</v>
      </c>
      <c r="F10" s="62">
        <v>345</v>
      </c>
      <c r="G10" s="62">
        <v>385</v>
      </c>
      <c r="H10" s="62">
        <v>650</v>
      </c>
      <c r="I10" s="62">
        <v>563</v>
      </c>
      <c r="J10" s="63">
        <v>2951</v>
      </c>
    </row>
    <row r="11" spans="2:10" ht="24" customHeight="1" thickBot="1">
      <c r="B11" s="425">
        <v>17</v>
      </c>
      <c r="C11" s="425"/>
      <c r="D11" s="61">
        <v>468</v>
      </c>
      <c r="E11" s="61">
        <v>501</v>
      </c>
      <c r="F11" s="61">
        <v>340</v>
      </c>
      <c r="G11" s="61">
        <v>367</v>
      </c>
      <c r="H11" s="61">
        <v>609</v>
      </c>
      <c r="I11" s="61">
        <v>575</v>
      </c>
      <c r="J11" s="76">
        <v>2860</v>
      </c>
    </row>
    <row r="12" spans="2:10" ht="24" customHeight="1">
      <c r="B12" s="421" t="s">
        <v>152</v>
      </c>
      <c r="C12" s="62">
        <v>13</v>
      </c>
      <c r="D12" s="152">
        <v>15.8</v>
      </c>
      <c r="E12" s="152">
        <v>18.1</v>
      </c>
      <c r="F12" s="152">
        <v>11.5</v>
      </c>
      <c r="G12" s="152">
        <v>13.6</v>
      </c>
      <c r="H12" s="152">
        <v>22.2</v>
      </c>
      <c r="I12" s="152">
        <v>18.8</v>
      </c>
      <c r="J12" s="152" t="s">
        <v>393</v>
      </c>
    </row>
    <row r="13" spans="2:10" ht="24" customHeight="1">
      <c r="B13" s="422"/>
      <c r="C13" s="62">
        <v>14</v>
      </c>
      <c r="D13" s="152">
        <v>15.9</v>
      </c>
      <c r="E13" s="152">
        <v>18.2</v>
      </c>
      <c r="F13" s="152">
        <v>12.6</v>
      </c>
      <c r="G13" s="152">
        <v>14.2</v>
      </c>
      <c r="H13" s="152">
        <v>20.4</v>
      </c>
      <c r="I13" s="152">
        <v>18.7</v>
      </c>
      <c r="J13" s="152" t="s">
        <v>393</v>
      </c>
    </row>
    <row r="14" spans="2:10" ht="24" customHeight="1">
      <c r="B14" s="422"/>
      <c r="C14" s="67">
        <v>15</v>
      </c>
      <c r="D14" s="152">
        <v>16.9</v>
      </c>
      <c r="E14" s="152">
        <v>17.9</v>
      </c>
      <c r="F14" s="152">
        <v>11.7</v>
      </c>
      <c r="G14" s="152">
        <v>12.7</v>
      </c>
      <c r="H14" s="152">
        <v>21.5</v>
      </c>
      <c r="I14" s="152">
        <v>19.3</v>
      </c>
      <c r="J14" s="152" t="s">
        <v>393</v>
      </c>
    </row>
    <row r="15" spans="2:10" ht="24" customHeight="1">
      <c r="B15" s="422"/>
      <c r="C15" s="67">
        <v>16</v>
      </c>
      <c r="D15" s="152" t="s">
        <v>215</v>
      </c>
      <c r="E15" s="152">
        <v>18.2</v>
      </c>
      <c r="F15" s="152">
        <v>11.7</v>
      </c>
      <c r="G15" s="152" t="s">
        <v>391</v>
      </c>
      <c r="H15" s="152" t="s">
        <v>392</v>
      </c>
      <c r="I15" s="152">
        <v>19.1</v>
      </c>
      <c r="J15" s="152" t="s">
        <v>393</v>
      </c>
    </row>
    <row r="16" spans="2:10" ht="24" customHeight="1">
      <c r="B16" s="422"/>
      <c r="C16" s="67">
        <v>17</v>
      </c>
      <c r="D16" s="152" t="s">
        <v>394</v>
      </c>
      <c r="E16" s="152" t="s">
        <v>395</v>
      </c>
      <c r="F16" s="152" t="s">
        <v>396</v>
      </c>
      <c r="G16" s="152" t="s">
        <v>397</v>
      </c>
      <c r="H16" s="152" t="s">
        <v>398</v>
      </c>
      <c r="I16" s="152" t="s">
        <v>399</v>
      </c>
      <c r="J16" s="152" t="s">
        <v>393</v>
      </c>
    </row>
    <row r="17" ht="12" customHeight="1">
      <c r="J17" s="44"/>
    </row>
    <row r="18" ht="14.25">
      <c r="C18" s="69" t="s">
        <v>217</v>
      </c>
    </row>
  </sheetData>
  <mergeCells count="16">
    <mergeCell ref="I4:I6"/>
    <mergeCell ref="J4:J6"/>
    <mergeCell ref="B1:J1"/>
    <mergeCell ref="E4:E6"/>
    <mergeCell ref="F4:F6"/>
    <mergeCell ref="G4:G6"/>
    <mergeCell ref="H4:H6"/>
    <mergeCell ref="B3:D3"/>
    <mergeCell ref="B4:C6"/>
    <mergeCell ref="D4:D6"/>
    <mergeCell ref="B12:B16"/>
    <mergeCell ref="B7:C7"/>
    <mergeCell ref="B11:C11"/>
    <mergeCell ref="B8:C8"/>
    <mergeCell ref="B9:C9"/>
    <mergeCell ref="B10:C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A1" sqref="A1"/>
    </sheetView>
  </sheetViews>
  <sheetFormatPr defaultColWidth="9.00390625" defaultRowHeight="12.75"/>
  <cols>
    <col min="1" max="1" width="4.375" style="28" customWidth="1"/>
    <col min="2" max="2" width="5.75390625" style="28" customWidth="1"/>
    <col min="3" max="3" width="11.875" style="28" customWidth="1"/>
    <col min="4" max="10" width="16.625" style="28" customWidth="1"/>
    <col min="11" max="16384" width="10.25390625" style="28" customWidth="1"/>
  </cols>
  <sheetData>
    <row r="1" spans="2:10" ht="17.25" customHeight="1">
      <c r="B1" s="434" t="s">
        <v>361</v>
      </c>
      <c r="C1" s="434"/>
      <c r="D1" s="434"/>
      <c r="E1" s="434"/>
      <c r="F1" s="434"/>
      <c r="G1" s="434"/>
      <c r="H1" s="434"/>
      <c r="I1" s="434"/>
      <c r="J1" s="434"/>
    </row>
    <row r="2" spans="4:8" ht="15.75" customHeight="1">
      <c r="D2" s="45"/>
      <c r="F2" s="45"/>
      <c r="G2" s="45"/>
      <c r="H2" s="29"/>
    </row>
    <row r="3" spans="3:9" s="40" customFormat="1" ht="13.5">
      <c r="C3" s="395" t="s">
        <v>196</v>
      </c>
      <c r="D3" s="395"/>
      <c r="E3" s="395"/>
      <c r="H3" s="40" t="s">
        <v>198</v>
      </c>
      <c r="I3" s="40" t="s">
        <v>153</v>
      </c>
    </row>
    <row r="4" spans="2:10" s="75" customFormat="1" ht="22.5" customHeight="1">
      <c r="B4" s="449" t="s">
        <v>154</v>
      </c>
      <c r="C4" s="450"/>
      <c r="D4" s="426" t="s">
        <v>203</v>
      </c>
      <c r="E4" s="448"/>
      <c r="F4" s="448"/>
      <c r="G4" s="448"/>
      <c r="H4" s="448"/>
      <c r="I4" s="448"/>
      <c r="J4" s="427"/>
    </row>
    <row r="5" spans="2:10" s="75" customFormat="1" ht="18.75" customHeight="1">
      <c r="B5" s="451"/>
      <c r="C5" s="452"/>
      <c r="D5" s="432" t="s">
        <v>155</v>
      </c>
      <c r="E5" s="453" t="s">
        <v>199</v>
      </c>
      <c r="F5" s="453" t="s">
        <v>200</v>
      </c>
      <c r="G5" s="453" t="s">
        <v>201</v>
      </c>
      <c r="H5" s="453" t="s">
        <v>202</v>
      </c>
      <c r="I5" s="432" t="s">
        <v>156</v>
      </c>
      <c r="J5" s="432" t="s">
        <v>160</v>
      </c>
    </row>
    <row r="6" spans="2:10" s="75" customFormat="1" ht="18.75" customHeight="1">
      <c r="B6" s="451"/>
      <c r="C6" s="452"/>
      <c r="D6" s="433"/>
      <c r="E6" s="433"/>
      <c r="F6" s="433"/>
      <c r="G6" s="433"/>
      <c r="H6" s="433"/>
      <c r="I6" s="433"/>
      <c r="J6" s="433"/>
    </row>
    <row r="7" spans="2:10" s="75" customFormat="1" ht="16.5" customHeight="1" thickBot="1">
      <c r="B7" s="446"/>
      <c r="C7" s="447"/>
      <c r="D7" s="425"/>
      <c r="E7" s="425"/>
      <c r="F7" s="425"/>
      <c r="G7" s="425"/>
      <c r="H7" s="425"/>
      <c r="I7" s="425"/>
      <c r="J7" s="425"/>
    </row>
    <row r="8" spans="2:10" ht="23.25" customHeight="1">
      <c r="B8" s="444" t="s">
        <v>401</v>
      </c>
      <c r="C8" s="445"/>
      <c r="D8" s="62">
        <v>40</v>
      </c>
      <c r="E8" s="62">
        <v>257</v>
      </c>
      <c r="F8" s="62">
        <v>214</v>
      </c>
      <c r="G8" s="62">
        <v>301</v>
      </c>
      <c r="H8" s="62">
        <v>911</v>
      </c>
      <c r="I8" s="63">
        <v>1052</v>
      </c>
      <c r="J8" s="63">
        <v>2775</v>
      </c>
    </row>
    <row r="9" spans="2:10" ht="23.25" customHeight="1">
      <c r="B9" s="428" t="s">
        <v>157</v>
      </c>
      <c r="C9" s="428"/>
      <c r="D9" s="62">
        <v>33</v>
      </c>
      <c r="E9" s="62">
        <v>245</v>
      </c>
      <c r="F9" s="62">
        <v>217</v>
      </c>
      <c r="G9" s="62">
        <v>328</v>
      </c>
      <c r="H9" s="62">
        <v>914</v>
      </c>
      <c r="I9" s="63">
        <v>1188</v>
      </c>
      <c r="J9" s="63">
        <v>2925</v>
      </c>
    </row>
    <row r="10" spans="2:10" ht="23.25" customHeight="1">
      <c r="B10" s="426" t="s">
        <v>158</v>
      </c>
      <c r="C10" s="427"/>
      <c r="D10" s="62">
        <v>25</v>
      </c>
      <c r="E10" s="62">
        <v>213</v>
      </c>
      <c r="F10" s="62">
        <v>228</v>
      </c>
      <c r="G10" s="62">
        <v>310</v>
      </c>
      <c r="H10" s="62">
        <v>917</v>
      </c>
      <c r="I10" s="63">
        <v>1082</v>
      </c>
      <c r="J10" s="63">
        <v>2775</v>
      </c>
    </row>
    <row r="11" spans="2:10" ht="23.25" customHeight="1">
      <c r="B11" s="426" t="s">
        <v>159</v>
      </c>
      <c r="C11" s="427"/>
      <c r="D11" s="62">
        <v>30</v>
      </c>
      <c r="E11" s="62">
        <v>233</v>
      </c>
      <c r="F11" s="62">
        <v>240</v>
      </c>
      <c r="G11" s="62">
        <v>325</v>
      </c>
      <c r="H11" s="62">
        <v>980</v>
      </c>
      <c r="I11" s="63">
        <v>1104</v>
      </c>
      <c r="J11" s="63">
        <v>2912</v>
      </c>
    </row>
    <row r="12" spans="2:10" ht="23.25" customHeight="1">
      <c r="B12" s="426" t="s">
        <v>213</v>
      </c>
      <c r="C12" s="427"/>
      <c r="D12" s="62">
        <v>18</v>
      </c>
      <c r="E12" s="62">
        <v>211</v>
      </c>
      <c r="F12" s="62">
        <v>262</v>
      </c>
      <c r="G12" s="62">
        <v>292</v>
      </c>
      <c r="H12" s="62">
        <v>997</v>
      </c>
      <c r="I12" s="63">
        <v>1171</v>
      </c>
      <c r="J12" s="63">
        <v>2951</v>
      </c>
    </row>
    <row r="13" spans="2:10" ht="23.25" customHeight="1" thickBot="1">
      <c r="B13" s="446" t="s">
        <v>400</v>
      </c>
      <c r="C13" s="447"/>
      <c r="D13" s="61">
        <v>23</v>
      </c>
      <c r="E13" s="61">
        <v>194</v>
      </c>
      <c r="F13" s="61">
        <v>253</v>
      </c>
      <c r="G13" s="61">
        <v>287</v>
      </c>
      <c r="H13" s="61">
        <v>958</v>
      </c>
      <c r="I13" s="76">
        <v>1145</v>
      </c>
      <c r="J13" s="76">
        <v>2860</v>
      </c>
    </row>
    <row r="14" spans="2:10" ht="23.25" customHeight="1">
      <c r="B14" s="442" t="s">
        <v>404</v>
      </c>
      <c r="C14" s="77" t="s">
        <v>403</v>
      </c>
      <c r="D14" s="62">
        <v>1.4</v>
      </c>
      <c r="E14" s="62">
        <v>9.3</v>
      </c>
      <c r="F14" s="62">
        <v>7.7</v>
      </c>
      <c r="G14" s="62">
        <v>10.8</v>
      </c>
      <c r="H14" s="62">
        <v>32.8</v>
      </c>
      <c r="I14" s="66">
        <v>37.9</v>
      </c>
      <c r="J14" s="66">
        <v>100</v>
      </c>
    </row>
    <row r="15" spans="2:10" ht="23.25" customHeight="1">
      <c r="B15" s="442"/>
      <c r="C15" s="62" t="s">
        <v>204</v>
      </c>
      <c r="D15" s="62">
        <v>1.1</v>
      </c>
      <c r="E15" s="62">
        <v>8.4</v>
      </c>
      <c r="F15" s="62">
        <v>7.4</v>
      </c>
      <c r="G15" s="62">
        <v>11.2</v>
      </c>
      <c r="H15" s="62">
        <v>31.2</v>
      </c>
      <c r="I15" s="66">
        <v>40.6</v>
      </c>
      <c r="J15" s="66">
        <v>100</v>
      </c>
    </row>
    <row r="16" spans="2:10" ht="23.25" customHeight="1">
      <c r="B16" s="442"/>
      <c r="C16" s="65" t="s">
        <v>205</v>
      </c>
      <c r="D16" s="62">
        <v>0.9</v>
      </c>
      <c r="E16" s="62">
        <v>7.7</v>
      </c>
      <c r="F16" s="62">
        <v>8.2</v>
      </c>
      <c r="G16" s="62">
        <v>11.2</v>
      </c>
      <c r="H16" s="78">
        <v>33</v>
      </c>
      <c r="I16" s="66">
        <v>39</v>
      </c>
      <c r="J16" s="66">
        <v>100</v>
      </c>
    </row>
    <row r="17" spans="2:10" ht="23.25" customHeight="1">
      <c r="B17" s="442"/>
      <c r="C17" s="62" t="s">
        <v>206</v>
      </c>
      <c r="D17" s="78">
        <v>1</v>
      </c>
      <c r="E17" s="78">
        <v>8</v>
      </c>
      <c r="F17" s="62">
        <v>8.2</v>
      </c>
      <c r="G17" s="62">
        <v>11.2</v>
      </c>
      <c r="H17" s="78">
        <v>33.7</v>
      </c>
      <c r="I17" s="66">
        <v>37.9</v>
      </c>
      <c r="J17" s="66">
        <v>100</v>
      </c>
    </row>
    <row r="18" spans="2:10" ht="23.25" customHeight="1">
      <c r="B18" s="442"/>
      <c r="C18" s="62" t="s">
        <v>214</v>
      </c>
      <c r="D18" s="78">
        <v>0.6</v>
      </c>
      <c r="E18" s="78">
        <v>7.1</v>
      </c>
      <c r="F18" s="62">
        <v>8.9</v>
      </c>
      <c r="G18" s="62">
        <v>9.9</v>
      </c>
      <c r="H18" s="78">
        <v>33.8</v>
      </c>
      <c r="I18" s="66">
        <v>39.7</v>
      </c>
      <c r="J18" s="66">
        <v>100</v>
      </c>
    </row>
    <row r="19" spans="2:10" ht="23.25" customHeight="1" thickBot="1">
      <c r="B19" s="443"/>
      <c r="C19" s="61" t="s">
        <v>402</v>
      </c>
      <c r="D19" s="304">
        <v>0.8</v>
      </c>
      <c r="E19" s="304">
        <v>6.8</v>
      </c>
      <c r="F19" s="304">
        <v>8.8</v>
      </c>
      <c r="G19" s="304" t="s">
        <v>405</v>
      </c>
      <c r="H19" s="304">
        <v>33.5</v>
      </c>
      <c r="I19" s="304" t="s">
        <v>406</v>
      </c>
      <c r="J19" s="151">
        <v>100</v>
      </c>
    </row>
    <row r="20" spans="2:10" ht="12.75" customHeight="1">
      <c r="B20" s="70"/>
      <c r="C20" s="71"/>
      <c r="D20" s="71"/>
      <c r="E20" s="71"/>
      <c r="F20" s="71"/>
      <c r="G20" s="71"/>
      <c r="H20" s="72"/>
      <c r="I20" s="73"/>
      <c r="J20" s="73"/>
    </row>
    <row r="21" spans="2:10" ht="14.25">
      <c r="B21" s="74"/>
      <c r="C21" s="74" t="s">
        <v>218</v>
      </c>
      <c r="D21" s="74"/>
      <c r="E21" s="74"/>
      <c r="F21" s="74"/>
      <c r="G21" s="74"/>
      <c r="H21" s="74"/>
      <c r="I21" s="74"/>
      <c r="J21" s="74"/>
    </row>
    <row r="22" spans="2:10" ht="14.25">
      <c r="B22" s="74"/>
      <c r="C22" s="74"/>
      <c r="D22" s="74"/>
      <c r="E22" s="74"/>
      <c r="F22" s="74"/>
      <c r="G22" s="74"/>
      <c r="H22" s="74"/>
      <c r="I22" s="74"/>
      <c r="J22" s="74"/>
    </row>
  </sheetData>
  <mergeCells count="18">
    <mergeCell ref="B1:J1"/>
    <mergeCell ref="I5:I7"/>
    <mergeCell ref="J5:J7"/>
    <mergeCell ref="D4:J4"/>
    <mergeCell ref="B4:C7"/>
    <mergeCell ref="E5:E7"/>
    <mergeCell ref="F5:F7"/>
    <mergeCell ref="G5:G7"/>
    <mergeCell ref="H5:H7"/>
    <mergeCell ref="C3:E3"/>
    <mergeCell ref="D5:D7"/>
    <mergeCell ref="B14:B19"/>
    <mergeCell ref="B8:C8"/>
    <mergeCell ref="B9:C9"/>
    <mergeCell ref="B10:C10"/>
    <mergeCell ref="B13:C13"/>
    <mergeCell ref="B11:C11"/>
    <mergeCell ref="B12:C1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R15" sqref="R15"/>
    </sheetView>
  </sheetViews>
  <sheetFormatPr defaultColWidth="9.00390625" defaultRowHeight="12.75"/>
  <cols>
    <col min="1" max="1" width="7.875" style="241" customWidth="1"/>
    <col min="2" max="2" width="8.25390625" style="189" customWidth="1"/>
    <col min="3" max="3" width="7.375" style="258" customWidth="1"/>
    <col min="4" max="4" width="9.625" style="241" customWidth="1"/>
    <col min="5" max="5" width="9.875" style="242" customWidth="1"/>
    <col min="6" max="6" width="10.875" style="242" customWidth="1"/>
    <col min="7" max="7" width="11.00390625" style="242" customWidth="1"/>
    <col min="8" max="8" width="10.875" style="242" customWidth="1"/>
    <col min="9" max="10" width="6.875" style="240" bestFit="1" customWidth="1"/>
    <col min="11" max="11" width="6.75390625" style="242" customWidth="1"/>
    <col min="12" max="12" width="7.625" style="242" customWidth="1"/>
    <col min="13" max="13" width="6.00390625" style="240" customWidth="1"/>
    <col min="14" max="16384" width="9.125" style="188" customWidth="1"/>
  </cols>
  <sheetData>
    <row r="1" spans="1:13" ht="13.5">
      <c r="A1" s="346" t="s">
        <v>378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3:13" s="189" customFormat="1" ht="14.25" customHeight="1">
      <c r="C2" s="191"/>
      <c r="I2" s="221"/>
      <c r="J2" s="221"/>
      <c r="M2" s="221"/>
    </row>
    <row r="3" spans="1:13" ht="12">
      <c r="A3" s="347" t="s">
        <v>48</v>
      </c>
      <c r="B3" s="192" t="s">
        <v>283</v>
      </c>
      <c r="C3" s="193" t="s">
        <v>284</v>
      </c>
      <c r="D3" s="194" t="s">
        <v>285</v>
      </c>
      <c r="E3" s="350" t="s">
        <v>286</v>
      </c>
      <c r="F3" s="350"/>
      <c r="G3" s="350"/>
      <c r="H3" s="194" t="s">
        <v>287</v>
      </c>
      <c r="I3" s="351" t="s">
        <v>56</v>
      </c>
      <c r="J3" s="351" t="s">
        <v>58</v>
      </c>
      <c r="K3" s="194" t="s">
        <v>288</v>
      </c>
      <c r="L3" s="194" t="s">
        <v>289</v>
      </c>
      <c r="M3" s="265" t="s">
        <v>290</v>
      </c>
    </row>
    <row r="4" spans="1:13" ht="12">
      <c r="A4" s="348"/>
      <c r="B4" s="195" t="s">
        <v>291</v>
      </c>
      <c r="C4" s="196" t="s">
        <v>292</v>
      </c>
      <c r="D4" s="197" t="s">
        <v>293</v>
      </c>
      <c r="E4" s="198" t="s">
        <v>294</v>
      </c>
      <c r="F4" s="198" t="s">
        <v>295</v>
      </c>
      <c r="G4" s="197" t="s">
        <v>296</v>
      </c>
      <c r="H4" s="197" t="s">
        <v>297</v>
      </c>
      <c r="I4" s="352"/>
      <c r="J4" s="352"/>
      <c r="K4" s="197" t="s">
        <v>298</v>
      </c>
      <c r="L4" s="266" t="s">
        <v>355</v>
      </c>
      <c r="M4" s="267" t="s">
        <v>299</v>
      </c>
    </row>
    <row r="5" spans="1:13" ht="12">
      <c r="A5" s="348"/>
      <c r="B5" s="199" t="s">
        <v>363</v>
      </c>
      <c r="C5" s="200"/>
      <c r="D5" s="198"/>
      <c r="E5" s="198"/>
      <c r="F5" s="198"/>
      <c r="G5" s="198"/>
      <c r="H5" s="198"/>
      <c r="I5" s="222"/>
      <c r="J5" s="222"/>
      <c r="K5" s="198"/>
      <c r="L5" s="198"/>
      <c r="M5" s="267" t="s">
        <v>300</v>
      </c>
    </row>
    <row r="6" spans="1:13" s="201" customFormat="1" ht="12">
      <c r="A6" s="348"/>
      <c r="B6" s="195" t="s">
        <v>301</v>
      </c>
      <c r="C6" s="196" t="s">
        <v>302</v>
      </c>
      <c r="D6" s="197" t="s">
        <v>303</v>
      </c>
      <c r="E6" s="197" t="s">
        <v>303</v>
      </c>
      <c r="F6" s="197" t="s">
        <v>303</v>
      </c>
      <c r="G6" s="197" t="s">
        <v>303</v>
      </c>
      <c r="H6" s="197" t="s">
        <v>303</v>
      </c>
      <c r="I6" s="223" t="s">
        <v>370</v>
      </c>
      <c r="J6" s="223" t="s">
        <v>370</v>
      </c>
      <c r="K6" s="197" t="s">
        <v>304</v>
      </c>
      <c r="L6" s="197" t="s">
        <v>305</v>
      </c>
      <c r="M6" s="267" t="s">
        <v>304</v>
      </c>
    </row>
    <row r="7" spans="1:13" s="205" customFormat="1" ht="12.75" thickBot="1">
      <c r="A7" s="349"/>
      <c r="B7" s="202" t="s">
        <v>364</v>
      </c>
      <c r="C7" s="203" t="s">
        <v>365</v>
      </c>
      <c r="D7" s="204" t="s">
        <v>366</v>
      </c>
      <c r="E7" s="204" t="s">
        <v>367</v>
      </c>
      <c r="F7" s="204" t="s">
        <v>368</v>
      </c>
      <c r="G7" s="204" t="s">
        <v>369</v>
      </c>
      <c r="H7" s="204" t="s">
        <v>375</v>
      </c>
      <c r="I7" s="204" t="s">
        <v>371</v>
      </c>
      <c r="J7" s="204" t="s">
        <v>372</v>
      </c>
      <c r="K7" s="204" t="s">
        <v>356</v>
      </c>
      <c r="L7" s="204" t="s">
        <v>357</v>
      </c>
      <c r="M7" s="268" t="s">
        <v>358</v>
      </c>
    </row>
    <row r="8" spans="1:13" ht="12.75" thickTop="1">
      <c r="A8" s="336" t="s">
        <v>306</v>
      </c>
      <c r="B8" s="305">
        <v>987</v>
      </c>
      <c r="C8" s="306">
        <v>59890</v>
      </c>
      <c r="D8" s="307">
        <v>526150</v>
      </c>
      <c r="E8" s="307">
        <v>521139</v>
      </c>
      <c r="F8" s="308">
        <v>390854</v>
      </c>
      <c r="G8" s="308">
        <v>130285</v>
      </c>
      <c r="H8" s="307">
        <v>503038</v>
      </c>
      <c r="I8" s="309">
        <f>'H17BM業･業種別～収支状況'!J4</f>
        <v>128.7</v>
      </c>
      <c r="J8" s="309">
        <f>'H17BM業･業種別～収支状況'!L4</f>
        <v>99</v>
      </c>
      <c r="K8" s="310">
        <v>594</v>
      </c>
      <c r="L8" s="311">
        <v>8785</v>
      </c>
      <c r="M8" s="312">
        <v>1.13</v>
      </c>
    </row>
    <row r="9" spans="1:13" ht="12">
      <c r="A9" s="206" t="s">
        <v>307</v>
      </c>
      <c r="B9" s="284">
        <v>987</v>
      </c>
      <c r="C9" s="243">
        <v>59890</v>
      </c>
      <c r="D9" s="244">
        <v>526150</v>
      </c>
      <c r="E9" s="244">
        <v>521139</v>
      </c>
      <c r="F9" s="207">
        <v>390854</v>
      </c>
      <c r="G9" s="207">
        <v>130285</v>
      </c>
      <c r="H9" s="244">
        <v>503038</v>
      </c>
      <c r="I9" s="228">
        <v>128.7</v>
      </c>
      <c r="J9" s="228">
        <v>99</v>
      </c>
      <c r="K9" s="295">
        <v>594</v>
      </c>
      <c r="L9" s="269">
        <v>8785</v>
      </c>
      <c r="M9" s="270">
        <v>1.13</v>
      </c>
    </row>
    <row r="10" spans="1:13" ht="12">
      <c r="A10" s="208" t="s">
        <v>308</v>
      </c>
      <c r="B10" s="285">
        <v>149</v>
      </c>
      <c r="C10" s="233">
        <v>9416</v>
      </c>
      <c r="D10" s="234">
        <v>78901</v>
      </c>
      <c r="E10" s="234">
        <v>65701</v>
      </c>
      <c r="F10" s="209">
        <v>49276</v>
      </c>
      <c r="G10" s="209">
        <v>16425</v>
      </c>
      <c r="H10" s="234">
        <v>67646</v>
      </c>
      <c r="I10" s="226">
        <f>'H17BM業･業種別～収支状況'!J5</f>
        <v>137.3</v>
      </c>
      <c r="J10" s="226">
        <f>'H17BM業･業種別～収支状況'!L5</f>
        <v>83.3</v>
      </c>
      <c r="K10" s="296">
        <v>76</v>
      </c>
      <c r="L10" s="271">
        <v>8379</v>
      </c>
      <c r="M10" s="272">
        <v>0.96</v>
      </c>
    </row>
    <row r="11" spans="1:13" ht="12">
      <c r="A11" s="210" t="s">
        <v>309</v>
      </c>
      <c r="B11" s="286">
        <v>291</v>
      </c>
      <c r="C11" s="230">
        <v>15375</v>
      </c>
      <c r="D11" s="231">
        <v>139450</v>
      </c>
      <c r="E11" s="231">
        <v>136507</v>
      </c>
      <c r="F11" s="211">
        <v>102380</v>
      </c>
      <c r="G11" s="211">
        <v>34127</v>
      </c>
      <c r="H11" s="231">
        <v>140542</v>
      </c>
      <c r="I11" s="226">
        <f>'H17BM業･業種別～収支状況'!J6</f>
        <v>137.3</v>
      </c>
      <c r="J11" s="226">
        <f>'H17BM業･業種別～収支状況'!L6</f>
        <v>97.9</v>
      </c>
      <c r="K11" s="297">
        <v>170</v>
      </c>
      <c r="L11" s="273">
        <v>9070</v>
      </c>
      <c r="M11" s="274">
        <v>1.22</v>
      </c>
    </row>
    <row r="12" spans="1:13" ht="12">
      <c r="A12" s="210" t="s">
        <v>310</v>
      </c>
      <c r="B12" s="286">
        <v>97</v>
      </c>
      <c r="C12" s="230">
        <v>7739</v>
      </c>
      <c r="D12" s="231">
        <v>62561</v>
      </c>
      <c r="E12" s="231">
        <v>60763</v>
      </c>
      <c r="F12" s="211">
        <v>45573</v>
      </c>
      <c r="G12" s="211">
        <v>15191</v>
      </c>
      <c r="H12" s="231">
        <v>45155</v>
      </c>
      <c r="I12" s="226">
        <f>'H17BM業･業種別～収支状況'!J7</f>
        <v>99.1</v>
      </c>
      <c r="J12" s="226">
        <f>'H17BM業･業種別～収支状況'!L7</f>
        <v>97.1</v>
      </c>
      <c r="K12" s="297">
        <v>95</v>
      </c>
      <c r="L12" s="273">
        <v>8084</v>
      </c>
      <c r="M12" s="274">
        <v>1.52</v>
      </c>
    </row>
    <row r="13" spans="1:13" ht="12">
      <c r="A13" s="210" t="s">
        <v>311</v>
      </c>
      <c r="B13" s="286">
        <v>269</v>
      </c>
      <c r="C13" s="230">
        <v>9671</v>
      </c>
      <c r="D13" s="231">
        <v>93275</v>
      </c>
      <c r="E13" s="231">
        <v>80163</v>
      </c>
      <c r="F13" s="211">
        <v>60123</v>
      </c>
      <c r="G13" s="211">
        <v>20041</v>
      </c>
      <c r="H13" s="231">
        <v>60410</v>
      </c>
      <c r="I13" s="226">
        <f>'H17BM業･業種別～収支状況'!J8</f>
        <v>100.5</v>
      </c>
      <c r="J13" s="226">
        <f>'H17BM業･業種別～収支状況'!L8</f>
        <v>85.9</v>
      </c>
      <c r="K13" s="297">
        <v>91</v>
      </c>
      <c r="L13" s="273">
        <v>9645</v>
      </c>
      <c r="M13" s="274">
        <v>0.98</v>
      </c>
    </row>
    <row r="14" spans="1:13" ht="12">
      <c r="A14" s="210" t="s">
        <v>312</v>
      </c>
      <c r="B14" s="286">
        <v>109</v>
      </c>
      <c r="C14" s="230">
        <v>4107</v>
      </c>
      <c r="D14" s="231">
        <v>33413</v>
      </c>
      <c r="E14" s="231">
        <v>32792</v>
      </c>
      <c r="F14" s="211">
        <v>24594</v>
      </c>
      <c r="G14" s="211">
        <v>8198</v>
      </c>
      <c r="H14" s="231">
        <v>23210</v>
      </c>
      <c r="I14" s="226">
        <f>'H17BM業･業種別～収支状況'!J9</f>
        <v>94.4</v>
      </c>
      <c r="J14" s="226">
        <f>'H17BM業･業種別～収支状況'!L9</f>
        <v>98.1</v>
      </c>
      <c r="K14" s="297">
        <v>51</v>
      </c>
      <c r="L14" s="273">
        <v>8136</v>
      </c>
      <c r="M14" s="274">
        <v>1.53</v>
      </c>
    </row>
    <row r="15" spans="1:13" ht="12">
      <c r="A15" s="212" t="s">
        <v>313</v>
      </c>
      <c r="B15" s="287">
        <v>102</v>
      </c>
      <c r="C15" s="232">
        <v>5453</v>
      </c>
      <c r="D15" s="235">
        <v>48807</v>
      </c>
      <c r="E15" s="235">
        <v>48316</v>
      </c>
      <c r="F15" s="213">
        <v>36237</v>
      </c>
      <c r="G15" s="213">
        <v>12079</v>
      </c>
      <c r="H15" s="235">
        <v>31700</v>
      </c>
      <c r="I15" s="226">
        <f>'H17BM業･業種別～収支状況'!J10</f>
        <v>87.5</v>
      </c>
      <c r="J15" s="226">
        <f>'H17BM業･業種別～収支状況'!L10</f>
        <v>99</v>
      </c>
      <c r="K15" s="298">
        <v>52</v>
      </c>
      <c r="L15" s="275">
        <v>8950</v>
      </c>
      <c r="M15" s="276">
        <v>1.07</v>
      </c>
    </row>
    <row r="16" spans="1:13" s="190" customFormat="1" ht="12">
      <c r="A16" s="214" t="s">
        <v>307</v>
      </c>
      <c r="B16" s="288">
        <v>1017</v>
      </c>
      <c r="C16" s="243">
        <v>51761</v>
      </c>
      <c r="D16" s="244">
        <v>456407</v>
      </c>
      <c r="E16" s="244">
        <v>424243</v>
      </c>
      <c r="F16" s="207">
        <v>318182</v>
      </c>
      <c r="G16" s="207">
        <v>106061</v>
      </c>
      <c r="H16" s="244">
        <v>368662</v>
      </c>
      <c r="I16" s="228">
        <v>115.9</v>
      </c>
      <c r="J16" s="228">
        <v>93</v>
      </c>
      <c r="K16" s="299">
        <v>535</v>
      </c>
      <c r="L16" s="269">
        <v>8818</v>
      </c>
      <c r="M16" s="277">
        <v>1.17</v>
      </c>
    </row>
    <row r="17" spans="1:13" ht="12">
      <c r="A17" s="215" t="s">
        <v>314</v>
      </c>
      <c r="B17" s="289">
        <v>5157</v>
      </c>
      <c r="C17" s="236">
        <v>284639</v>
      </c>
      <c r="D17" s="237">
        <v>3628817</v>
      </c>
      <c r="E17" s="237">
        <v>3494904</v>
      </c>
      <c r="F17" s="238">
        <v>2621178</v>
      </c>
      <c r="G17" s="238">
        <v>873726</v>
      </c>
      <c r="H17" s="237">
        <v>1797913</v>
      </c>
      <c r="I17" s="229">
        <f>'H17BM業･業種別～収支状況'!J11</f>
        <v>68.6</v>
      </c>
      <c r="J17" s="229">
        <f>'H17BM業･業種別～収支状況'!L11</f>
        <v>96.3</v>
      </c>
      <c r="K17" s="300">
        <v>1923</v>
      </c>
      <c r="L17" s="278">
        <v>12749</v>
      </c>
      <c r="M17" s="279">
        <v>0.53</v>
      </c>
    </row>
    <row r="18" spans="1:13" s="190" customFormat="1" ht="12">
      <c r="A18" s="214" t="s">
        <v>307</v>
      </c>
      <c r="B18" s="288">
        <v>5157</v>
      </c>
      <c r="C18" s="243">
        <v>284639</v>
      </c>
      <c r="D18" s="244">
        <v>3628817</v>
      </c>
      <c r="E18" s="244">
        <v>3494904</v>
      </c>
      <c r="F18" s="207">
        <v>2621178</v>
      </c>
      <c r="G18" s="207">
        <v>873726</v>
      </c>
      <c r="H18" s="244">
        <v>1797913</v>
      </c>
      <c r="I18" s="228">
        <v>68.6</v>
      </c>
      <c r="J18" s="228">
        <v>96.3</v>
      </c>
      <c r="K18" s="301">
        <v>1923</v>
      </c>
      <c r="L18" s="269">
        <v>12749</v>
      </c>
      <c r="M18" s="277">
        <v>0.53</v>
      </c>
    </row>
    <row r="19" spans="1:13" ht="12">
      <c r="A19" s="208" t="s">
        <v>315</v>
      </c>
      <c r="B19" s="290">
        <v>1233</v>
      </c>
      <c r="C19" s="233">
        <v>57582</v>
      </c>
      <c r="D19" s="234">
        <v>615262</v>
      </c>
      <c r="E19" s="234">
        <v>576032</v>
      </c>
      <c r="F19" s="209">
        <v>432024</v>
      </c>
      <c r="G19" s="209">
        <v>144008</v>
      </c>
      <c r="H19" s="234">
        <v>428310</v>
      </c>
      <c r="I19" s="226">
        <f>'H17BM業･業種別～収支状況'!J12</f>
        <v>99.1</v>
      </c>
      <c r="J19" s="226">
        <f>'H17BM業･業種別～収支状況'!L12</f>
        <v>93.6</v>
      </c>
      <c r="K19" s="296">
        <v>626</v>
      </c>
      <c r="L19" s="271">
        <v>10685</v>
      </c>
      <c r="M19" s="272">
        <v>1.02</v>
      </c>
    </row>
    <row r="20" spans="1:13" ht="12">
      <c r="A20" s="210" t="s">
        <v>316</v>
      </c>
      <c r="B20" s="286">
        <v>233</v>
      </c>
      <c r="C20" s="230">
        <v>9068</v>
      </c>
      <c r="D20" s="231">
        <v>80753</v>
      </c>
      <c r="E20" s="231">
        <v>69795</v>
      </c>
      <c r="F20" s="211">
        <v>52346</v>
      </c>
      <c r="G20" s="211">
        <v>17449</v>
      </c>
      <c r="H20" s="231">
        <v>48309</v>
      </c>
      <c r="I20" s="226">
        <f>'H17BM業･業種別～収支状況'!J13</f>
        <v>92.3</v>
      </c>
      <c r="J20" s="226">
        <f>'H17BM業･業種別～収支状況'!L13</f>
        <v>86.4</v>
      </c>
      <c r="K20" s="297">
        <v>131</v>
      </c>
      <c r="L20" s="273">
        <v>8905</v>
      </c>
      <c r="M20" s="274">
        <v>1.62</v>
      </c>
    </row>
    <row r="21" spans="1:13" ht="12">
      <c r="A21" s="210" t="s">
        <v>317</v>
      </c>
      <c r="B21" s="286">
        <v>299</v>
      </c>
      <c r="C21" s="230">
        <v>7265</v>
      </c>
      <c r="D21" s="231">
        <v>60574</v>
      </c>
      <c r="E21" s="231">
        <v>57167</v>
      </c>
      <c r="F21" s="211">
        <v>42875</v>
      </c>
      <c r="G21" s="211">
        <v>14292</v>
      </c>
      <c r="H21" s="231">
        <v>47950</v>
      </c>
      <c r="I21" s="226">
        <f>'H17BM業･業種別～収支状況'!J14</f>
        <v>111.8</v>
      </c>
      <c r="J21" s="226">
        <f>'H17BM業･業種別～収支状況'!L14</f>
        <v>94.4</v>
      </c>
      <c r="K21" s="297">
        <v>97</v>
      </c>
      <c r="L21" s="273">
        <v>8338</v>
      </c>
      <c r="M21" s="274">
        <v>1.6</v>
      </c>
    </row>
    <row r="22" spans="1:13" ht="12">
      <c r="A22" s="210" t="s">
        <v>318</v>
      </c>
      <c r="B22" s="286">
        <v>732</v>
      </c>
      <c r="C22" s="230">
        <v>21800</v>
      </c>
      <c r="D22" s="231">
        <v>234638</v>
      </c>
      <c r="E22" s="231">
        <v>209302</v>
      </c>
      <c r="F22" s="211">
        <v>156977</v>
      </c>
      <c r="G22" s="211">
        <v>52326</v>
      </c>
      <c r="H22" s="231">
        <v>213486</v>
      </c>
      <c r="I22" s="226">
        <f>'H17BM業･業種別～収支状況'!J15</f>
        <v>136</v>
      </c>
      <c r="J22" s="226">
        <f>'H17BM業･業種別～収支状況'!L15</f>
        <v>89.2</v>
      </c>
      <c r="K22" s="297">
        <v>362</v>
      </c>
      <c r="L22" s="273">
        <v>10763</v>
      </c>
      <c r="M22" s="274">
        <v>1.54</v>
      </c>
    </row>
    <row r="23" spans="1:13" ht="12">
      <c r="A23" s="210" t="s">
        <v>319</v>
      </c>
      <c r="B23" s="286">
        <v>99</v>
      </c>
      <c r="C23" s="230">
        <v>3073</v>
      </c>
      <c r="D23" s="231">
        <v>29208</v>
      </c>
      <c r="E23" s="231">
        <v>28263</v>
      </c>
      <c r="F23" s="211">
        <v>21197</v>
      </c>
      <c r="G23" s="211">
        <v>7066</v>
      </c>
      <c r="H23" s="231">
        <v>10590</v>
      </c>
      <c r="I23" s="226">
        <f>'H17BM業･業種別～収支状況'!J16</f>
        <v>50</v>
      </c>
      <c r="J23" s="226">
        <f>'H17BM業･業種別～収支状況'!L16</f>
        <v>96.8</v>
      </c>
      <c r="K23" s="297">
        <v>26</v>
      </c>
      <c r="L23" s="273">
        <v>9505</v>
      </c>
      <c r="M23" s="274">
        <v>0.89</v>
      </c>
    </row>
    <row r="24" spans="1:13" ht="12">
      <c r="A24" s="210" t="s">
        <v>320</v>
      </c>
      <c r="B24" s="286">
        <v>311</v>
      </c>
      <c r="C24" s="230">
        <v>8391</v>
      </c>
      <c r="D24" s="231">
        <v>91791</v>
      </c>
      <c r="E24" s="231">
        <v>88298</v>
      </c>
      <c r="F24" s="211">
        <v>66223</v>
      </c>
      <c r="G24" s="211">
        <v>22074</v>
      </c>
      <c r="H24" s="231">
        <v>71972</v>
      </c>
      <c r="I24" s="226">
        <f>'H17BM業･業種別～収支状況'!J17</f>
        <v>108.7</v>
      </c>
      <c r="J24" s="226">
        <f>'H17BM業･業種別～収支状況'!L17</f>
        <v>96.2</v>
      </c>
      <c r="K24" s="297">
        <v>74</v>
      </c>
      <c r="L24" s="273">
        <v>10939</v>
      </c>
      <c r="M24" s="274">
        <v>0.81</v>
      </c>
    </row>
    <row r="25" spans="1:13" ht="12">
      <c r="A25" s="210" t="s">
        <v>321</v>
      </c>
      <c r="B25" s="286">
        <v>220</v>
      </c>
      <c r="C25" s="230">
        <v>5918</v>
      </c>
      <c r="D25" s="231">
        <v>78460</v>
      </c>
      <c r="E25" s="231">
        <v>70903</v>
      </c>
      <c r="F25" s="211">
        <v>53177</v>
      </c>
      <c r="G25" s="211">
        <v>17726</v>
      </c>
      <c r="H25" s="231">
        <v>74945</v>
      </c>
      <c r="I25" s="226">
        <f>'H17BM業･業種別～収支状況'!J18</f>
        <v>140.9</v>
      </c>
      <c r="J25" s="226">
        <f>'H17BM業･業種別～収支状況'!L18</f>
        <v>90.4</v>
      </c>
      <c r="K25" s="297">
        <v>88</v>
      </c>
      <c r="L25" s="273">
        <v>13258</v>
      </c>
      <c r="M25" s="274">
        <v>1.12</v>
      </c>
    </row>
    <row r="26" spans="1:13" ht="12">
      <c r="A26" s="210" t="s">
        <v>322</v>
      </c>
      <c r="B26" s="286">
        <v>783</v>
      </c>
      <c r="C26" s="230">
        <v>22284</v>
      </c>
      <c r="D26" s="231">
        <v>242412</v>
      </c>
      <c r="E26" s="231">
        <v>226490</v>
      </c>
      <c r="F26" s="211">
        <v>169868</v>
      </c>
      <c r="G26" s="211">
        <v>56623</v>
      </c>
      <c r="H26" s="231">
        <v>186616</v>
      </c>
      <c r="I26" s="226">
        <f>'H17BM業･業種別～収支状況'!J19</f>
        <v>109.9</v>
      </c>
      <c r="J26" s="226">
        <f>'H17BM業･業種別～収支状況'!L19</f>
        <v>93.4</v>
      </c>
      <c r="K26" s="297">
        <v>326</v>
      </c>
      <c r="L26" s="273">
        <v>10878</v>
      </c>
      <c r="M26" s="274">
        <v>1.34</v>
      </c>
    </row>
    <row r="27" spans="1:13" ht="12">
      <c r="A27" s="212" t="s">
        <v>323</v>
      </c>
      <c r="B27" s="287">
        <v>211</v>
      </c>
      <c r="C27" s="232">
        <v>10149</v>
      </c>
      <c r="D27" s="235">
        <v>85171</v>
      </c>
      <c r="E27" s="235">
        <v>80220</v>
      </c>
      <c r="F27" s="213">
        <v>60165</v>
      </c>
      <c r="G27" s="213">
        <v>20055</v>
      </c>
      <c r="H27" s="235">
        <v>58449</v>
      </c>
      <c r="I27" s="226">
        <f>'H17BM業･業種別～収支状況'!J20</f>
        <v>97.1</v>
      </c>
      <c r="J27" s="226">
        <f>'H17BM業･業種別～収支状況'!L20</f>
        <v>94.2</v>
      </c>
      <c r="K27" s="298">
        <v>86</v>
      </c>
      <c r="L27" s="275">
        <v>8392</v>
      </c>
      <c r="M27" s="276">
        <v>1.01</v>
      </c>
    </row>
    <row r="28" spans="1:13" s="190" customFormat="1" ht="12">
      <c r="A28" s="214" t="s">
        <v>307</v>
      </c>
      <c r="B28" s="288">
        <v>4121</v>
      </c>
      <c r="C28" s="243">
        <v>145530</v>
      </c>
      <c r="D28" s="244">
        <v>1518270</v>
      </c>
      <c r="E28" s="244">
        <v>1406468</v>
      </c>
      <c r="F28" s="207">
        <v>1054851</v>
      </c>
      <c r="G28" s="207">
        <v>351617</v>
      </c>
      <c r="H28" s="244">
        <v>1140628</v>
      </c>
      <c r="I28" s="228">
        <v>108.1</v>
      </c>
      <c r="J28" s="228">
        <v>92.6</v>
      </c>
      <c r="K28" s="299">
        <v>1816</v>
      </c>
      <c r="L28" s="269">
        <v>10433</v>
      </c>
      <c r="M28" s="277">
        <v>1.2</v>
      </c>
    </row>
    <row r="29" spans="1:13" ht="12">
      <c r="A29" s="208" t="s">
        <v>324</v>
      </c>
      <c r="B29" s="285">
        <v>508</v>
      </c>
      <c r="C29" s="233">
        <v>15498</v>
      </c>
      <c r="D29" s="234">
        <v>133862</v>
      </c>
      <c r="E29" s="234">
        <v>128977</v>
      </c>
      <c r="F29" s="209">
        <v>96733</v>
      </c>
      <c r="G29" s="209">
        <v>32244</v>
      </c>
      <c r="H29" s="234">
        <v>97662</v>
      </c>
      <c r="I29" s="226">
        <f>'H17BM業･業種別～収支状況'!J21</f>
        <v>101</v>
      </c>
      <c r="J29" s="226">
        <f>'H17BM業･業種別～収支状況'!L21</f>
        <v>96.4</v>
      </c>
      <c r="K29" s="296">
        <v>178</v>
      </c>
      <c r="L29" s="271">
        <v>8637</v>
      </c>
      <c r="M29" s="272">
        <v>1.33</v>
      </c>
    </row>
    <row r="30" spans="1:13" ht="12">
      <c r="A30" s="210" t="s">
        <v>325</v>
      </c>
      <c r="B30" s="286">
        <v>997</v>
      </c>
      <c r="C30" s="230">
        <v>43596</v>
      </c>
      <c r="D30" s="231">
        <v>459460</v>
      </c>
      <c r="E30" s="231">
        <v>443796</v>
      </c>
      <c r="F30" s="211">
        <v>332847</v>
      </c>
      <c r="G30" s="211">
        <v>110949</v>
      </c>
      <c r="H30" s="231">
        <v>304736</v>
      </c>
      <c r="I30" s="226">
        <f>'H17BM業･業種別～収支状況'!J22</f>
        <v>91.6</v>
      </c>
      <c r="J30" s="226">
        <f>'H17BM業･業種別～収支状況'!L22</f>
        <v>96.6</v>
      </c>
      <c r="K30" s="297">
        <v>388</v>
      </c>
      <c r="L30" s="273">
        <v>10539</v>
      </c>
      <c r="M30" s="274">
        <v>0.84</v>
      </c>
    </row>
    <row r="31" spans="1:13" ht="12">
      <c r="A31" s="210" t="s">
        <v>326</v>
      </c>
      <c r="B31" s="286">
        <v>127</v>
      </c>
      <c r="C31" s="230">
        <v>6383</v>
      </c>
      <c r="D31" s="231">
        <v>53222</v>
      </c>
      <c r="E31" s="231">
        <v>51307</v>
      </c>
      <c r="F31" s="211">
        <v>38480</v>
      </c>
      <c r="G31" s="211">
        <v>12827</v>
      </c>
      <c r="H31" s="231">
        <v>69958</v>
      </c>
      <c r="I31" s="226">
        <f>'H17BM業･業種別～収支状況'!J23</f>
        <v>181.8</v>
      </c>
      <c r="J31" s="226">
        <f>'H17BM業･業種別～収支状況'!L23</f>
        <v>96.4</v>
      </c>
      <c r="K31" s="297">
        <v>96</v>
      </c>
      <c r="L31" s="273">
        <v>8338</v>
      </c>
      <c r="M31" s="274">
        <v>1.8</v>
      </c>
    </row>
    <row r="32" spans="1:13" ht="12">
      <c r="A32" s="210" t="s">
        <v>327</v>
      </c>
      <c r="B32" s="286">
        <v>188</v>
      </c>
      <c r="C32" s="230">
        <v>6461</v>
      </c>
      <c r="D32" s="231">
        <v>62108</v>
      </c>
      <c r="E32" s="231">
        <v>59700</v>
      </c>
      <c r="F32" s="211">
        <v>44775</v>
      </c>
      <c r="G32" s="211">
        <v>14925</v>
      </c>
      <c r="H32" s="231">
        <v>45166</v>
      </c>
      <c r="I32" s="226">
        <f>'H17BM業･業種別～収支状況'!J24</f>
        <v>100.9</v>
      </c>
      <c r="J32" s="226">
        <f>'H17BM業･業種別～収支状況'!L24</f>
        <v>96.1</v>
      </c>
      <c r="K32" s="297">
        <v>57</v>
      </c>
      <c r="L32" s="273">
        <v>9613</v>
      </c>
      <c r="M32" s="274">
        <v>0.92</v>
      </c>
    </row>
    <row r="33" spans="1:13" ht="12">
      <c r="A33" s="210" t="s">
        <v>328</v>
      </c>
      <c r="B33" s="286">
        <v>96</v>
      </c>
      <c r="C33" s="230">
        <v>2728</v>
      </c>
      <c r="D33" s="231">
        <v>29039</v>
      </c>
      <c r="E33" s="231">
        <v>28820</v>
      </c>
      <c r="F33" s="211">
        <v>21615</v>
      </c>
      <c r="G33" s="211">
        <v>7205</v>
      </c>
      <c r="H33" s="231">
        <v>36865</v>
      </c>
      <c r="I33" s="226">
        <f>'H17BM業･業種別～収支状況'!J25</f>
        <v>170.6</v>
      </c>
      <c r="J33" s="226">
        <f>'H17BM業･業種別～収支状況'!L25</f>
        <v>99.2</v>
      </c>
      <c r="K33" s="297">
        <v>34</v>
      </c>
      <c r="L33" s="273">
        <v>10645</v>
      </c>
      <c r="M33" s="274">
        <v>1.17</v>
      </c>
    </row>
    <row r="34" spans="1:13" ht="12">
      <c r="A34" s="210" t="s">
        <v>329</v>
      </c>
      <c r="B34" s="286">
        <v>197</v>
      </c>
      <c r="C34" s="230">
        <v>6586</v>
      </c>
      <c r="D34" s="231">
        <v>45089</v>
      </c>
      <c r="E34" s="231">
        <v>44288</v>
      </c>
      <c r="F34" s="211">
        <v>33216</v>
      </c>
      <c r="G34" s="211">
        <v>11072</v>
      </c>
      <c r="H34" s="231">
        <v>59930</v>
      </c>
      <c r="I34" s="226">
        <f>'H17BM業･業種別～収支状況'!J26</f>
        <v>180.4</v>
      </c>
      <c r="J34" s="226">
        <f>'H17BM業･業種別～収支状況'!L26</f>
        <v>98.2</v>
      </c>
      <c r="K34" s="297">
        <v>66</v>
      </c>
      <c r="L34" s="273">
        <v>6846</v>
      </c>
      <c r="M34" s="274">
        <v>1.46</v>
      </c>
    </row>
    <row r="35" spans="1:13" ht="12">
      <c r="A35" s="212" t="s">
        <v>330</v>
      </c>
      <c r="B35" s="287">
        <v>186</v>
      </c>
      <c r="C35" s="232">
        <v>3967</v>
      </c>
      <c r="D35" s="235">
        <v>28904</v>
      </c>
      <c r="E35" s="235">
        <v>27958</v>
      </c>
      <c r="F35" s="213">
        <v>20968</v>
      </c>
      <c r="G35" s="213">
        <v>6989</v>
      </c>
      <c r="H35" s="235">
        <v>35973</v>
      </c>
      <c r="I35" s="226">
        <f>'H17BM業･業種別～収支状況'!J27</f>
        <v>171.6</v>
      </c>
      <c r="J35" s="226">
        <f>'H17BM業･業種別～収支状況'!L27</f>
        <v>96.7</v>
      </c>
      <c r="K35" s="298">
        <v>61</v>
      </c>
      <c r="L35" s="275">
        <v>7286</v>
      </c>
      <c r="M35" s="276">
        <v>2.11</v>
      </c>
    </row>
    <row r="36" spans="1:13" s="190" customFormat="1" ht="12">
      <c r="A36" s="214" t="s">
        <v>307</v>
      </c>
      <c r="B36" s="288">
        <v>2299</v>
      </c>
      <c r="C36" s="243">
        <v>85219</v>
      </c>
      <c r="D36" s="244">
        <v>811685</v>
      </c>
      <c r="E36" s="244">
        <v>784845</v>
      </c>
      <c r="F36" s="207">
        <v>588634</v>
      </c>
      <c r="G36" s="207">
        <v>196211</v>
      </c>
      <c r="H36" s="244">
        <v>650290</v>
      </c>
      <c r="I36" s="228">
        <v>110.5</v>
      </c>
      <c r="J36" s="228">
        <v>96.7</v>
      </c>
      <c r="K36" s="301">
        <v>880</v>
      </c>
      <c r="L36" s="269">
        <v>9525</v>
      </c>
      <c r="M36" s="277">
        <v>1.08</v>
      </c>
    </row>
    <row r="37" spans="1:13" ht="12">
      <c r="A37" s="208" t="s">
        <v>331</v>
      </c>
      <c r="B37" s="285">
        <v>400</v>
      </c>
      <c r="C37" s="233">
        <v>13781</v>
      </c>
      <c r="D37" s="234">
        <v>151097</v>
      </c>
      <c r="E37" s="234">
        <v>146555</v>
      </c>
      <c r="F37" s="209">
        <v>109916</v>
      </c>
      <c r="G37" s="209">
        <v>36639</v>
      </c>
      <c r="H37" s="234">
        <v>122692</v>
      </c>
      <c r="I37" s="226">
        <f>'H17BM業･業種別～収支状況'!J28</f>
        <v>111.6</v>
      </c>
      <c r="J37" s="226">
        <f>'H17BM業･業種別～収支状況'!L28</f>
        <v>97</v>
      </c>
      <c r="K37" s="296">
        <v>180</v>
      </c>
      <c r="L37" s="271">
        <v>10964</v>
      </c>
      <c r="M37" s="272">
        <v>1.19</v>
      </c>
    </row>
    <row r="38" spans="1:13" ht="12">
      <c r="A38" s="210" t="s">
        <v>332</v>
      </c>
      <c r="B38" s="291">
        <v>1828</v>
      </c>
      <c r="C38" s="230">
        <v>114253</v>
      </c>
      <c r="D38" s="231">
        <v>1315337</v>
      </c>
      <c r="E38" s="231">
        <v>1288094</v>
      </c>
      <c r="F38" s="211">
        <v>966071</v>
      </c>
      <c r="G38" s="211">
        <v>322024</v>
      </c>
      <c r="H38" s="231">
        <v>1129209</v>
      </c>
      <c r="I38" s="226">
        <f>'H17BM業･業種別～収支状況'!J29</f>
        <v>116.9</v>
      </c>
      <c r="J38" s="226">
        <f>'H17BM業･業種別～収支状況'!L29</f>
        <v>97.9</v>
      </c>
      <c r="K38" s="297">
        <v>839</v>
      </c>
      <c r="L38" s="273">
        <v>11512</v>
      </c>
      <c r="M38" s="274">
        <v>0.64</v>
      </c>
    </row>
    <row r="39" spans="1:13" ht="12">
      <c r="A39" s="210" t="s">
        <v>333</v>
      </c>
      <c r="B39" s="286">
        <v>715</v>
      </c>
      <c r="C39" s="230">
        <v>26400</v>
      </c>
      <c r="D39" s="231">
        <v>277880</v>
      </c>
      <c r="E39" s="231">
        <v>266979</v>
      </c>
      <c r="F39" s="211">
        <v>200234</v>
      </c>
      <c r="G39" s="211">
        <v>66745</v>
      </c>
      <c r="H39" s="231">
        <v>269041</v>
      </c>
      <c r="I39" s="226">
        <f>'H17BM業･業種別～収支状況'!J30</f>
        <v>134.4</v>
      </c>
      <c r="J39" s="226">
        <f>'H17BM業･業種別～収支状況'!L30</f>
        <v>96.1</v>
      </c>
      <c r="K39" s="297">
        <v>293</v>
      </c>
      <c r="L39" s="273">
        <v>10526</v>
      </c>
      <c r="M39" s="274">
        <v>1.05</v>
      </c>
    </row>
    <row r="40" spans="1:13" ht="12">
      <c r="A40" s="210" t="s">
        <v>334</v>
      </c>
      <c r="B40" s="286">
        <v>179</v>
      </c>
      <c r="C40" s="230">
        <v>5381</v>
      </c>
      <c r="D40" s="231">
        <v>53022</v>
      </c>
      <c r="E40" s="231">
        <v>47668</v>
      </c>
      <c r="F40" s="211">
        <v>35751</v>
      </c>
      <c r="G40" s="211">
        <v>11917</v>
      </c>
      <c r="H40" s="231">
        <v>87188</v>
      </c>
      <c r="I40" s="226">
        <f>'H17BM業･業種別～収支状況'!J31</f>
        <v>243.9</v>
      </c>
      <c r="J40" s="226">
        <f>'H17BM業･業種別～収支状況'!L31</f>
        <v>89.9</v>
      </c>
      <c r="K40" s="297">
        <v>81</v>
      </c>
      <c r="L40" s="273">
        <v>9854</v>
      </c>
      <c r="M40" s="274">
        <v>1.53</v>
      </c>
    </row>
    <row r="41" spans="1:13" ht="12">
      <c r="A41" s="210" t="s">
        <v>335</v>
      </c>
      <c r="B41" s="286">
        <v>124</v>
      </c>
      <c r="C41" s="230">
        <v>2850</v>
      </c>
      <c r="D41" s="231">
        <v>28073</v>
      </c>
      <c r="E41" s="231">
        <v>27242</v>
      </c>
      <c r="F41" s="211">
        <v>20431</v>
      </c>
      <c r="G41" s="211">
        <v>6810</v>
      </c>
      <c r="H41" s="231">
        <v>38876</v>
      </c>
      <c r="I41" s="226">
        <f>'H17BM業･業種別～収支状況'!J32</f>
        <v>190.3</v>
      </c>
      <c r="J41" s="226">
        <f>'H17BM業･業種別～収支状況'!L32</f>
        <v>97</v>
      </c>
      <c r="K41" s="297">
        <v>55</v>
      </c>
      <c r="L41" s="273">
        <v>9850</v>
      </c>
      <c r="M41" s="274">
        <v>1.96</v>
      </c>
    </row>
    <row r="42" spans="1:13" ht="12">
      <c r="A42" s="212" t="s">
        <v>336</v>
      </c>
      <c r="B42" s="287">
        <v>130</v>
      </c>
      <c r="C42" s="232">
        <v>2622</v>
      </c>
      <c r="D42" s="235">
        <v>21425</v>
      </c>
      <c r="E42" s="235">
        <v>18307</v>
      </c>
      <c r="F42" s="213">
        <v>13730</v>
      </c>
      <c r="G42" s="213">
        <v>4577</v>
      </c>
      <c r="H42" s="235">
        <v>42934</v>
      </c>
      <c r="I42" s="226">
        <f>'H17BM業･業種別～収支状況'!J33</f>
        <v>312.7</v>
      </c>
      <c r="J42" s="226">
        <f>'H17BM業･業種別～収支状況'!L33</f>
        <v>85.4</v>
      </c>
      <c r="K42" s="298">
        <v>37</v>
      </c>
      <c r="L42" s="275">
        <v>8171</v>
      </c>
      <c r="M42" s="276">
        <v>1.73</v>
      </c>
    </row>
    <row r="43" spans="1:13" s="190" customFormat="1" ht="12">
      <c r="A43" s="214" t="s">
        <v>307</v>
      </c>
      <c r="B43" s="288">
        <v>3376</v>
      </c>
      <c r="C43" s="243">
        <v>165287</v>
      </c>
      <c r="D43" s="244">
        <v>1846833</v>
      </c>
      <c r="E43" s="244">
        <v>1794845</v>
      </c>
      <c r="F43" s="207">
        <v>1346134</v>
      </c>
      <c r="G43" s="207">
        <v>448711</v>
      </c>
      <c r="H43" s="244">
        <v>1689939</v>
      </c>
      <c r="I43" s="228">
        <v>125.5</v>
      </c>
      <c r="J43" s="228">
        <v>97.2</v>
      </c>
      <c r="K43" s="299">
        <v>1485</v>
      </c>
      <c r="L43" s="269">
        <v>11173</v>
      </c>
      <c r="M43" s="277">
        <v>0.8</v>
      </c>
    </row>
    <row r="44" spans="1:13" ht="12">
      <c r="A44" s="208" t="s">
        <v>337</v>
      </c>
      <c r="B44" s="285">
        <v>68</v>
      </c>
      <c r="C44" s="233">
        <v>2055</v>
      </c>
      <c r="D44" s="234">
        <v>15929</v>
      </c>
      <c r="E44" s="234">
        <v>15772</v>
      </c>
      <c r="F44" s="209">
        <v>11829</v>
      </c>
      <c r="G44" s="209">
        <v>3943</v>
      </c>
      <c r="H44" s="234">
        <v>15804</v>
      </c>
      <c r="I44" s="226">
        <f>'H17BM業･業種別～収支状況'!J34</f>
        <v>133.6</v>
      </c>
      <c r="J44" s="226">
        <f>'H17BM業･業種別～収支状況'!L34</f>
        <v>99</v>
      </c>
      <c r="K44" s="296">
        <v>40</v>
      </c>
      <c r="L44" s="271">
        <v>7751</v>
      </c>
      <c r="M44" s="272">
        <v>2.51</v>
      </c>
    </row>
    <row r="45" spans="1:13" ht="12">
      <c r="A45" s="210" t="s">
        <v>338</v>
      </c>
      <c r="B45" s="286">
        <v>67</v>
      </c>
      <c r="C45" s="230">
        <v>3259</v>
      </c>
      <c r="D45" s="231">
        <v>29819</v>
      </c>
      <c r="E45" s="231">
        <v>28943</v>
      </c>
      <c r="F45" s="211">
        <v>21708</v>
      </c>
      <c r="G45" s="211">
        <v>7236</v>
      </c>
      <c r="H45" s="231">
        <v>21780</v>
      </c>
      <c r="I45" s="226">
        <f>'H17BM業･業種別～収支状況'!J35</f>
        <v>100.3</v>
      </c>
      <c r="J45" s="226">
        <f>'H17BM業･業種別～収支状況'!L35</f>
        <v>97.1</v>
      </c>
      <c r="K45" s="297">
        <v>40</v>
      </c>
      <c r="L45" s="273">
        <v>9150</v>
      </c>
      <c r="M45" s="274">
        <v>1.34</v>
      </c>
    </row>
    <row r="46" spans="1:13" ht="12">
      <c r="A46" s="210" t="s">
        <v>339</v>
      </c>
      <c r="B46" s="286">
        <v>234</v>
      </c>
      <c r="C46" s="230">
        <v>5642</v>
      </c>
      <c r="D46" s="231">
        <v>55218</v>
      </c>
      <c r="E46" s="231">
        <v>52154</v>
      </c>
      <c r="F46" s="211">
        <v>39115</v>
      </c>
      <c r="G46" s="211">
        <v>13038</v>
      </c>
      <c r="H46" s="231">
        <v>114428</v>
      </c>
      <c r="I46" s="226">
        <f>'H17BM業･業種別～収支状況'!J36</f>
        <v>292.5</v>
      </c>
      <c r="J46" s="226">
        <f>'H17BM業･業種別～収支状況'!L36</f>
        <v>94.5</v>
      </c>
      <c r="K46" s="297">
        <v>81</v>
      </c>
      <c r="L46" s="273">
        <v>9787</v>
      </c>
      <c r="M46" s="274">
        <v>1.47</v>
      </c>
    </row>
    <row r="47" spans="1:13" ht="12">
      <c r="A47" s="210" t="s">
        <v>340</v>
      </c>
      <c r="B47" s="286">
        <v>504</v>
      </c>
      <c r="C47" s="230">
        <v>17941</v>
      </c>
      <c r="D47" s="231">
        <v>188365</v>
      </c>
      <c r="E47" s="231">
        <v>184723</v>
      </c>
      <c r="F47" s="211">
        <v>138542</v>
      </c>
      <c r="G47" s="211">
        <v>46181</v>
      </c>
      <c r="H47" s="231">
        <v>263175</v>
      </c>
      <c r="I47" s="226">
        <f>'H17BM業･業種別～収支状況'!J37</f>
        <v>190</v>
      </c>
      <c r="J47" s="226">
        <f>'H17BM業･業種別～収支状況'!L37</f>
        <v>98.1</v>
      </c>
      <c r="K47" s="297">
        <v>194</v>
      </c>
      <c r="L47" s="273">
        <v>10499</v>
      </c>
      <c r="M47" s="274">
        <v>1.03</v>
      </c>
    </row>
    <row r="48" spans="1:13" ht="12">
      <c r="A48" s="212" t="s">
        <v>341</v>
      </c>
      <c r="B48" s="287">
        <v>148</v>
      </c>
      <c r="C48" s="232">
        <v>6345</v>
      </c>
      <c r="D48" s="235">
        <v>49101</v>
      </c>
      <c r="E48" s="235">
        <v>48254</v>
      </c>
      <c r="F48" s="213">
        <v>36191</v>
      </c>
      <c r="G48" s="213">
        <v>12064</v>
      </c>
      <c r="H48" s="235">
        <v>47250</v>
      </c>
      <c r="I48" s="226">
        <f>'H17BM業･業種別～収支状況'!J38</f>
        <v>130.6</v>
      </c>
      <c r="J48" s="226">
        <f>'H17BM業･業種別～収支状況'!L38</f>
        <v>98.3</v>
      </c>
      <c r="K48" s="298">
        <v>77</v>
      </c>
      <c r="L48" s="275">
        <v>7739</v>
      </c>
      <c r="M48" s="276">
        <v>1.57</v>
      </c>
    </row>
    <row r="49" spans="1:13" s="190" customFormat="1" ht="12">
      <c r="A49" s="214" t="s">
        <v>307</v>
      </c>
      <c r="B49" s="288">
        <v>1021</v>
      </c>
      <c r="C49" s="243">
        <v>35242</v>
      </c>
      <c r="D49" s="244">
        <v>338433</v>
      </c>
      <c r="E49" s="244">
        <v>329846</v>
      </c>
      <c r="F49" s="207">
        <v>247385</v>
      </c>
      <c r="G49" s="207">
        <v>82462</v>
      </c>
      <c r="H49" s="244">
        <v>462436</v>
      </c>
      <c r="I49" s="228">
        <v>186.9</v>
      </c>
      <c r="J49" s="228">
        <v>97.5</v>
      </c>
      <c r="K49" s="301">
        <v>432</v>
      </c>
      <c r="L49" s="269">
        <v>9603</v>
      </c>
      <c r="M49" s="277">
        <v>1.28</v>
      </c>
    </row>
    <row r="50" spans="1:13" ht="12">
      <c r="A50" s="208" t="s">
        <v>342</v>
      </c>
      <c r="B50" s="285">
        <v>132</v>
      </c>
      <c r="C50" s="233">
        <v>4731</v>
      </c>
      <c r="D50" s="234">
        <v>50173</v>
      </c>
      <c r="E50" s="234">
        <v>48868</v>
      </c>
      <c r="F50" s="209">
        <v>36651</v>
      </c>
      <c r="G50" s="209">
        <v>12217</v>
      </c>
      <c r="H50" s="234">
        <v>75872</v>
      </c>
      <c r="I50" s="226">
        <f>'H17BM業･業種別～収支状況'!J39</f>
        <v>207</v>
      </c>
      <c r="J50" s="227">
        <f>'H17BM業･業種別～収支状況'!L39</f>
        <v>97.4</v>
      </c>
      <c r="K50" s="296">
        <v>58</v>
      </c>
      <c r="L50" s="271">
        <v>10605</v>
      </c>
      <c r="M50" s="272">
        <v>1.16</v>
      </c>
    </row>
    <row r="51" spans="1:13" ht="12">
      <c r="A51" s="210" t="s">
        <v>343</v>
      </c>
      <c r="B51" s="286">
        <v>203</v>
      </c>
      <c r="C51" s="230">
        <v>7049</v>
      </c>
      <c r="D51" s="231">
        <v>59282</v>
      </c>
      <c r="E51" s="231">
        <v>56458</v>
      </c>
      <c r="F51" s="211">
        <v>42343</v>
      </c>
      <c r="G51" s="211">
        <v>14114</v>
      </c>
      <c r="H51" s="231">
        <v>88634</v>
      </c>
      <c r="I51" s="226">
        <f>'H17BM業･業種別～収支状況'!J40</f>
        <v>209.3</v>
      </c>
      <c r="J51" s="227">
        <f>'H17BM業･業種別～収支状況'!L40</f>
        <v>95.2</v>
      </c>
      <c r="K51" s="297">
        <v>81</v>
      </c>
      <c r="L51" s="273">
        <v>8410</v>
      </c>
      <c r="M51" s="274">
        <v>1.37</v>
      </c>
    </row>
    <row r="52" spans="1:13" ht="12">
      <c r="A52" s="210" t="s">
        <v>344</v>
      </c>
      <c r="B52" s="286">
        <v>86</v>
      </c>
      <c r="C52" s="230">
        <v>2139</v>
      </c>
      <c r="D52" s="231">
        <v>16988</v>
      </c>
      <c r="E52" s="231">
        <v>15977</v>
      </c>
      <c r="F52" s="211">
        <v>11983</v>
      </c>
      <c r="G52" s="211">
        <v>3994</v>
      </c>
      <c r="H52" s="231">
        <v>29117</v>
      </c>
      <c r="I52" s="226">
        <f>'H17BM業･業種別～収支状況'!J41</f>
        <v>243</v>
      </c>
      <c r="J52" s="227">
        <f>'H17BM業･業種別～収支状況'!L41</f>
        <v>94</v>
      </c>
      <c r="K52" s="297">
        <v>28</v>
      </c>
      <c r="L52" s="273">
        <v>7942</v>
      </c>
      <c r="M52" s="274">
        <v>1.65</v>
      </c>
    </row>
    <row r="53" spans="1:13" ht="12">
      <c r="A53" s="212" t="s">
        <v>345</v>
      </c>
      <c r="B53" s="287">
        <v>66</v>
      </c>
      <c r="C53" s="232">
        <v>3062</v>
      </c>
      <c r="D53" s="235">
        <v>27972</v>
      </c>
      <c r="E53" s="235">
        <v>27149</v>
      </c>
      <c r="F53" s="213">
        <v>20362</v>
      </c>
      <c r="G53" s="213">
        <v>6787</v>
      </c>
      <c r="H53" s="235">
        <v>39784</v>
      </c>
      <c r="I53" s="226">
        <f>'H17BM業･業種別～収支状況'!J42</f>
        <v>195.4</v>
      </c>
      <c r="J53" s="227">
        <f>'H17BM業･業種別～収支状況'!L42</f>
        <v>97.1</v>
      </c>
      <c r="K53" s="298">
        <v>36</v>
      </c>
      <c r="L53" s="275">
        <v>9135</v>
      </c>
      <c r="M53" s="276">
        <v>1.29</v>
      </c>
    </row>
    <row r="54" spans="1:13" s="190" customFormat="1" ht="12">
      <c r="A54" s="214" t="s">
        <v>307</v>
      </c>
      <c r="B54" s="284">
        <v>487</v>
      </c>
      <c r="C54" s="245">
        <v>16981</v>
      </c>
      <c r="D54" s="244">
        <v>154416</v>
      </c>
      <c r="E54" s="244">
        <v>148451</v>
      </c>
      <c r="F54" s="207">
        <v>111338</v>
      </c>
      <c r="G54" s="207">
        <v>37113</v>
      </c>
      <c r="H54" s="244">
        <v>233408</v>
      </c>
      <c r="I54" s="228">
        <v>209.6</v>
      </c>
      <c r="J54" s="228">
        <v>96.1</v>
      </c>
      <c r="K54" s="295">
        <v>203</v>
      </c>
      <c r="L54" s="269">
        <v>9093</v>
      </c>
      <c r="M54" s="277">
        <v>1.31</v>
      </c>
    </row>
    <row r="55" spans="1:13" ht="12">
      <c r="A55" s="208" t="s">
        <v>346</v>
      </c>
      <c r="B55" s="285">
        <v>778</v>
      </c>
      <c r="C55" s="233">
        <v>37653</v>
      </c>
      <c r="D55" s="234">
        <v>400381</v>
      </c>
      <c r="E55" s="234">
        <v>372017</v>
      </c>
      <c r="F55" s="209">
        <v>279013</v>
      </c>
      <c r="G55" s="209">
        <v>93004</v>
      </c>
      <c r="H55" s="234">
        <v>331663</v>
      </c>
      <c r="I55" s="226">
        <f>'H17BM業･業種別～収支状況'!J43</f>
        <v>118.9</v>
      </c>
      <c r="J55" s="226">
        <f>'H17BM業･業種別～収支状況'!L43</f>
        <v>92.9</v>
      </c>
      <c r="K55" s="296">
        <v>423</v>
      </c>
      <c r="L55" s="271">
        <v>10633</v>
      </c>
      <c r="M55" s="272">
        <v>1.06</v>
      </c>
    </row>
    <row r="56" spans="1:13" ht="12">
      <c r="A56" s="210" t="s">
        <v>347</v>
      </c>
      <c r="B56" s="286">
        <v>163</v>
      </c>
      <c r="C56" s="230">
        <v>4835</v>
      </c>
      <c r="D56" s="231">
        <v>47894</v>
      </c>
      <c r="E56" s="231">
        <v>44738</v>
      </c>
      <c r="F56" s="211">
        <v>33553</v>
      </c>
      <c r="G56" s="211">
        <v>11184</v>
      </c>
      <c r="H56" s="231">
        <v>43714</v>
      </c>
      <c r="I56" s="226">
        <f>'H17BM業･業種別～収支状況'!J44</f>
        <v>130.3</v>
      </c>
      <c r="J56" s="226">
        <f>'H17BM業･業種別～収支状況'!L44</f>
        <v>93.4</v>
      </c>
      <c r="K56" s="297">
        <v>70</v>
      </c>
      <c r="L56" s="273">
        <v>9906</v>
      </c>
      <c r="M56" s="274">
        <v>1.46</v>
      </c>
    </row>
    <row r="57" spans="1:13" ht="12">
      <c r="A57" s="210" t="s">
        <v>348</v>
      </c>
      <c r="B57" s="286">
        <v>240</v>
      </c>
      <c r="C57" s="230">
        <v>7448</v>
      </c>
      <c r="D57" s="231">
        <v>67596</v>
      </c>
      <c r="E57" s="231">
        <v>65887</v>
      </c>
      <c r="F57" s="211">
        <v>49415</v>
      </c>
      <c r="G57" s="211">
        <v>16472</v>
      </c>
      <c r="H57" s="231">
        <v>84426</v>
      </c>
      <c r="I57" s="226">
        <f>'H17BM業･業種別～収支状況'!J45</f>
        <v>170.8</v>
      </c>
      <c r="J57" s="226">
        <f>'H17BM業･業種別～収支状況'!L45</f>
        <v>97.5</v>
      </c>
      <c r="K57" s="297">
        <v>101</v>
      </c>
      <c r="L57" s="273">
        <v>9076</v>
      </c>
      <c r="M57" s="274">
        <v>1.49</v>
      </c>
    </row>
    <row r="58" spans="1:13" ht="12">
      <c r="A58" s="210" t="s">
        <v>349</v>
      </c>
      <c r="B58" s="286">
        <v>187</v>
      </c>
      <c r="C58" s="230">
        <v>5225</v>
      </c>
      <c r="D58" s="231">
        <v>41606</v>
      </c>
      <c r="E58" s="231">
        <v>38915</v>
      </c>
      <c r="F58" s="211">
        <v>29186</v>
      </c>
      <c r="G58" s="211">
        <v>9729</v>
      </c>
      <c r="H58" s="231">
        <v>61690</v>
      </c>
      <c r="I58" s="226">
        <f>'H17BM業･業種別～収支状況'!J46</f>
        <v>211.4</v>
      </c>
      <c r="J58" s="226">
        <f>'H17BM業･業種別～収支状況'!L46</f>
        <v>93.5</v>
      </c>
      <c r="K58" s="297">
        <v>87</v>
      </c>
      <c r="L58" s="273">
        <v>7963</v>
      </c>
      <c r="M58" s="274">
        <v>2.09</v>
      </c>
    </row>
    <row r="59" spans="1:13" ht="12">
      <c r="A59" s="210" t="s">
        <v>350</v>
      </c>
      <c r="B59" s="286">
        <v>107</v>
      </c>
      <c r="C59" s="230">
        <v>4133</v>
      </c>
      <c r="D59" s="231">
        <v>38151</v>
      </c>
      <c r="E59" s="231">
        <v>32814</v>
      </c>
      <c r="F59" s="211">
        <v>24611</v>
      </c>
      <c r="G59" s="211">
        <v>8204</v>
      </c>
      <c r="H59" s="231">
        <v>28330</v>
      </c>
      <c r="I59" s="226">
        <f>'H17BM業･業種別～収支状況'!J47</f>
        <v>115.1</v>
      </c>
      <c r="J59" s="226">
        <f>'H17BM業･業種別～収支状況'!L47</f>
        <v>86</v>
      </c>
      <c r="K59" s="297">
        <v>52</v>
      </c>
      <c r="L59" s="273">
        <v>9231</v>
      </c>
      <c r="M59" s="274">
        <v>1.36</v>
      </c>
    </row>
    <row r="60" spans="1:13" ht="12">
      <c r="A60" s="210" t="s">
        <v>351</v>
      </c>
      <c r="B60" s="286">
        <v>170</v>
      </c>
      <c r="C60" s="230">
        <v>5444</v>
      </c>
      <c r="D60" s="231">
        <v>51415</v>
      </c>
      <c r="E60" s="231">
        <v>48640</v>
      </c>
      <c r="F60" s="211">
        <v>36480</v>
      </c>
      <c r="G60" s="211">
        <v>12160</v>
      </c>
      <c r="H60" s="231">
        <v>58792</v>
      </c>
      <c r="I60" s="226">
        <f>'H17BM業･業種別～収支状況'!J48</f>
        <v>161.2</v>
      </c>
      <c r="J60" s="226">
        <f>'H17BM業･業種別～収支状況'!L48</f>
        <v>94.6</v>
      </c>
      <c r="K60" s="297">
        <v>67</v>
      </c>
      <c r="L60" s="273">
        <v>9444</v>
      </c>
      <c r="M60" s="274">
        <v>1.3</v>
      </c>
    </row>
    <row r="61" spans="1:13" ht="12">
      <c r="A61" s="210" t="s">
        <v>352</v>
      </c>
      <c r="B61" s="286">
        <v>84</v>
      </c>
      <c r="C61" s="230">
        <v>3027</v>
      </c>
      <c r="D61" s="231">
        <v>27417</v>
      </c>
      <c r="E61" s="231">
        <v>26815</v>
      </c>
      <c r="F61" s="211">
        <v>20111</v>
      </c>
      <c r="G61" s="211">
        <v>6704</v>
      </c>
      <c r="H61" s="231">
        <v>38724</v>
      </c>
      <c r="I61" s="226">
        <f>'H17BM業･業種別～収支状況'!J49</f>
        <v>192.5</v>
      </c>
      <c r="J61" s="226">
        <f>'H17BM業･業種別～収支状況'!L49</f>
        <v>97.8</v>
      </c>
      <c r="K61" s="297">
        <v>37</v>
      </c>
      <c r="L61" s="273">
        <v>9057</v>
      </c>
      <c r="M61" s="274">
        <v>1.35</v>
      </c>
    </row>
    <row r="62" spans="1:13" ht="12">
      <c r="A62" s="212" t="s">
        <v>353</v>
      </c>
      <c r="B62" s="287">
        <v>129</v>
      </c>
      <c r="C62" s="232">
        <v>9434</v>
      </c>
      <c r="D62" s="235">
        <v>81960</v>
      </c>
      <c r="E62" s="235">
        <v>78644</v>
      </c>
      <c r="F62" s="213">
        <v>58983</v>
      </c>
      <c r="G62" s="213">
        <v>19661</v>
      </c>
      <c r="H62" s="235">
        <v>41745</v>
      </c>
      <c r="I62" s="226">
        <f>'H17BM業･業種別～収支状況'!J50</f>
        <v>70.8</v>
      </c>
      <c r="J62" s="226">
        <f>'H17BM業･業種別～収支状況'!L50</f>
        <v>96</v>
      </c>
      <c r="K62" s="298">
        <v>84</v>
      </c>
      <c r="L62" s="275">
        <v>8688</v>
      </c>
      <c r="M62" s="276">
        <v>1.02</v>
      </c>
    </row>
    <row r="63" spans="1:13" s="190" customFormat="1" ht="12">
      <c r="A63" s="214" t="s">
        <v>307</v>
      </c>
      <c r="B63" s="292">
        <v>1858</v>
      </c>
      <c r="C63" s="262">
        <v>77199</v>
      </c>
      <c r="D63" s="244">
        <v>756421</v>
      </c>
      <c r="E63" s="244">
        <v>708470</v>
      </c>
      <c r="F63" s="207">
        <v>531352</v>
      </c>
      <c r="G63" s="207">
        <v>177117</v>
      </c>
      <c r="H63" s="244">
        <v>689085</v>
      </c>
      <c r="I63" s="239">
        <v>129.7</v>
      </c>
      <c r="J63" s="239">
        <v>93.7</v>
      </c>
      <c r="K63" s="302">
        <v>921</v>
      </c>
      <c r="L63" s="280">
        <v>9798</v>
      </c>
      <c r="M63" s="277">
        <v>1.22</v>
      </c>
    </row>
    <row r="64" spans="1:13" ht="7.5" customHeight="1">
      <c r="A64" s="216"/>
      <c r="B64" s="217"/>
      <c r="C64" s="218"/>
      <c r="D64" s="219"/>
      <c r="E64" s="219"/>
      <c r="F64" s="219"/>
      <c r="G64" s="219"/>
      <c r="H64" s="219"/>
      <c r="I64" s="224"/>
      <c r="J64" s="224"/>
      <c r="K64" s="219"/>
      <c r="L64" s="281"/>
      <c r="M64" s="224"/>
    </row>
    <row r="65" spans="1:13" ht="12">
      <c r="A65" s="206" t="s">
        <v>354</v>
      </c>
      <c r="B65" s="293">
        <v>20323</v>
      </c>
      <c r="C65" s="294">
        <v>921748</v>
      </c>
      <c r="D65" s="220">
        <v>10037432</v>
      </c>
      <c r="E65" s="220">
        <v>9613212</v>
      </c>
      <c r="F65" s="220">
        <v>7209909</v>
      </c>
      <c r="G65" s="220">
        <v>2403303</v>
      </c>
      <c r="H65" s="220">
        <v>7535397</v>
      </c>
      <c r="I65" s="225" t="s">
        <v>373</v>
      </c>
      <c r="J65" s="225" t="s">
        <v>374</v>
      </c>
      <c r="K65" s="294">
        <v>8789</v>
      </c>
      <c r="L65" s="282">
        <v>10890</v>
      </c>
      <c r="M65" s="270">
        <v>0.88</v>
      </c>
    </row>
    <row r="66" spans="1:13" ht="12">
      <c r="A66" s="259"/>
      <c r="B66" s="260"/>
      <c r="C66" s="218"/>
      <c r="D66" s="219"/>
      <c r="E66" s="219"/>
      <c r="F66" s="219"/>
      <c r="G66" s="219"/>
      <c r="H66" s="219"/>
      <c r="I66" s="224"/>
      <c r="J66" s="224"/>
      <c r="K66" s="217"/>
      <c r="L66" s="219"/>
      <c r="M66" s="224"/>
    </row>
    <row r="67" spans="1:13" ht="12">
      <c r="A67" s="259"/>
      <c r="B67" s="259"/>
      <c r="C67" s="261"/>
      <c r="D67" s="259"/>
      <c r="E67" s="263"/>
      <c r="F67" s="264"/>
      <c r="G67" s="264"/>
      <c r="H67" s="264"/>
      <c r="I67" s="264"/>
      <c r="J67" s="264"/>
      <c r="K67" s="264"/>
      <c r="L67" s="264"/>
      <c r="M67" s="264"/>
    </row>
  </sheetData>
  <mergeCells count="5">
    <mergeCell ref="A1:M1"/>
    <mergeCell ref="A3:A7"/>
    <mergeCell ref="E3:G3"/>
    <mergeCell ref="I3:I4"/>
    <mergeCell ref="J3:J4"/>
  </mergeCells>
  <printOptions/>
  <pageMargins left="0.31496062992125984" right="0.1968503937007874" top="0.984251968503937" bottom="0.2362204724409449" header="0.5118110236220472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T3" sqref="T3"/>
    </sheetView>
  </sheetViews>
  <sheetFormatPr defaultColWidth="9.00390625" defaultRowHeight="12.75"/>
  <cols>
    <col min="1" max="1" width="3.25390625" style="88" customWidth="1"/>
    <col min="2" max="2" width="8.25390625" style="88" customWidth="1"/>
    <col min="3" max="17" width="6.375" style="88" customWidth="1"/>
    <col min="18" max="16384" width="9.125" style="89" customWidth="1"/>
  </cols>
  <sheetData>
    <row r="1" spans="1:17" s="85" customFormat="1" ht="13.5">
      <c r="A1" s="324" t="s">
        <v>379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12.75" thickBot="1">
      <c r="A2" s="186" t="s">
        <v>59</v>
      </c>
      <c r="B2" s="186"/>
      <c r="C2" s="86"/>
      <c r="D2" s="86"/>
      <c r="E2" s="86"/>
      <c r="F2" s="86"/>
      <c r="G2" s="86"/>
      <c r="H2" s="86"/>
      <c r="I2" s="86"/>
      <c r="J2" s="87"/>
      <c r="L2" s="87"/>
      <c r="M2" s="87"/>
      <c r="N2" s="186"/>
      <c r="O2" s="325" t="s">
        <v>282</v>
      </c>
      <c r="P2" s="325"/>
      <c r="Q2" s="325"/>
    </row>
    <row r="3" spans="1:17" ht="45.75" thickBot="1">
      <c r="A3" s="90" t="s">
        <v>110</v>
      </c>
      <c r="B3" s="91" t="s">
        <v>207</v>
      </c>
      <c r="C3" s="92" t="s">
        <v>111</v>
      </c>
      <c r="D3" s="92" t="s">
        <v>112</v>
      </c>
      <c r="E3" s="92" t="s">
        <v>113</v>
      </c>
      <c r="F3" s="92" t="s">
        <v>114</v>
      </c>
      <c r="G3" s="92" t="s">
        <v>115</v>
      </c>
      <c r="H3" s="92" t="s">
        <v>116</v>
      </c>
      <c r="I3" s="92" t="s">
        <v>117</v>
      </c>
      <c r="J3" s="92" t="s">
        <v>118</v>
      </c>
      <c r="K3" s="92" t="s">
        <v>119</v>
      </c>
      <c r="L3" s="92" t="s">
        <v>120</v>
      </c>
      <c r="M3" s="92" t="s">
        <v>121</v>
      </c>
      <c r="N3" s="92" t="s">
        <v>122</v>
      </c>
      <c r="O3" s="157" t="s">
        <v>123</v>
      </c>
      <c r="P3" s="92" t="s">
        <v>219</v>
      </c>
      <c r="Q3" s="112" t="s">
        <v>376</v>
      </c>
    </row>
    <row r="4" spans="1:17" ht="14.25" customHeight="1" thickTop="1">
      <c r="A4" s="326" t="s">
        <v>124</v>
      </c>
      <c r="B4" s="454" t="s">
        <v>124</v>
      </c>
      <c r="C4" s="93">
        <v>105</v>
      </c>
      <c r="D4" s="93">
        <v>124.4</v>
      </c>
      <c r="E4" s="93">
        <v>117</v>
      </c>
      <c r="F4" s="93">
        <v>123.2</v>
      </c>
      <c r="G4" s="93">
        <v>109.5</v>
      </c>
      <c r="H4" s="93">
        <v>120.8</v>
      </c>
      <c r="I4" s="93">
        <v>128.1</v>
      </c>
      <c r="J4" s="93">
        <v>128</v>
      </c>
      <c r="K4" s="93">
        <v>121.1</v>
      </c>
      <c r="L4" s="93">
        <v>124.2</v>
      </c>
      <c r="M4" s="93">
        <v>136.3</v>
      </c>
      <c r="N4" s="93">
        <v>126.1</v>
      </c>
      <c r="O4" s="158">
        <v>120.6</v>
      </c>
      <c r="P4" s="93">
        <v>121.6</v>
      </c>
      <c r="Q4" s="168">
        <v>128.7</v>
      </c>
    </row>
    <row r="5" spans="1:17" ht="18.75" customHeight="1">
      <c r="A5" s="319"/>
      <c r="B5" s="103" t="s">
        <v>125</v>
      </c>
      <c r="C5" s="104">
        <v>105</v>
      </c>
      <c r="D5" s="104">
        <v>124.4</v>
      </c>
      <c r="E5" s="104">
        <v>117</v>
      </c>
      <c r="F5" s="104">
        <v>123.2</v>
      </c>
      <c r="G5" s="104">
        <v>109.5</v>
      </c>
      <c r="H5" s="104">
        <v>120.8</v>
      </c>
      <c r="I5" s="104">
        <v>128.1</v>
      </c>
      <c r="J5" s="104">
        <v>128</v>
      </c>
      <c r="K5" s="104">
        <v>121.1</v>
      </c>
      <c r="L5" s="104">
        <v>124.2</v>
      </c>
      <c r="M5" s="104">
        <v>136.3</v>
      </c>
      <c r="N5" s="104">
        <v>126.06196350685104</v>
      </c>
      <c r="O5" s="159">
        <v>120.6</v>
      </c>
      <c r="P5" s="106">
        <v>121.6</v>
      </c>
      <c r="Q5" s="173">
        <v>128.7</v>
      </c>
    </row>
    <row r="6" spans="1:17" ht="12.75" customHeight="1">
      <c r="A6" s="353" t="s">
        <v>126</v>
      </c>
      <c r="B6" s="94" t="s">
        <v>127</v>
      </c>
      <c r="C6" s="95">
        <v>187.2</v>
      </c>
      <c r="D6" s="95">
        <v>128.6</v>
      </c>
      <c r="E6" s="95">
        <v>145</v>
      </c>
      <c r="F6" s="95">
        <v>113.7</v>
      </c>
      <c r="G6" s="95">
        <v>63.8</v>
      </c>
      <c r="H6" s="95">
        <v>89.2</v>
      </c>
      <c r="I6" s="95">
        <v>71.7</v>
      </c>
      <c r="J6" s="95">
        <v>132.3</v>
      </c>
      <c r="K6" s="95">
        <v>137.6</v>
      </c>
      <c r="L6" s="95">
        <v>181.9</v>
      </c>
      <c r="M6" s="95">
        <v>127.5</v>
      </c>
      <c r="N6" s="95">
        <v>76.6</v>
      </c>
      <c r="O6" s="160">
        <v>105.1</v>
      </c>
      <c r="P6" s="283">
        <v>126.6</v>
      </c>
      <c r="Q6" s="169">
        <v>137.3</v>
      </c>
    </row>
    <row r="7" spans="1:17" ht="12.75" customHeight="1">
      <c r="A7" s="355"/>
      <c r="B7" s="96" t="s">
        <v>65</v>
      </c>
      <c r="C7" s="97">
        <v>126.1</v>
      </c>
      <c r="D7" s="97">
        <v>98.9</v>
      </c>
      <c r="E7" s="97">
        <v>106.5</v>
      </c>
      <c r="F7" s="97">
        <v>140.1</v>
      </c>
      <c r="G7" s="97">
        <v>146.8</v>
      </c>
      <c r="H7" s="97">
        <v>153.8</v>
      </c>
      <c r="I7" s="97">
        <v>129.7</v>
      </c>
      <c r="J7" s="97">
        <v>126</v>
      </c>
      <c r="K7" s="97">
        <v>97.5</v>
      </c>
      <c r="L7" s="97">
        <v>106.3</v>
      </c>
      <c r="M7" s="97">
        <v>93.5</v>
      </c>
      <c r="N7" s="97">
        <v>100.9</v>
      </c>
      <c r="O7" s="161">
        <v>117</v>
      </c>
      <c r="P7" s="97">
        <v>137.7</v>
      </c>
      <c r="Q7" s="170">
        <v>137.3</v>
      </c>
    </row>
    <row r="8" spans="1:17" ht="12.75" customHeight="1">
      <c r="A8" s="355"/>
      <c r="B8" s="98" t="s">
        <v>66</v>
      </c>
      <c r="C8" s="99">
        <v>92.9</v>
      </c>
      <c r="D8" s="99">
        <v>112.8</v>
      </c>
      <c r="E8" s="99">
        <v>172.9</v>
      </c>
      <c r="F8" s="99">
        <v>206.9</v>
      </c>
      <c r="G8" s="99">
        <v>180.9</v>
      </c>
      <c r="H8" s="99">
        <v>136.1</v>
      </c>
      <c r="I8" s="99">
        <v>151.9</v>
      </c>
      <c r="J8" s="99">
        <v>153.8</v>
      </c>
      <c r="K8" s="99">
        <v>109.1</v>
      </c>
      <c r="L8" s="99">
        <v>144.9</v>
      </c>
      <c r="M8" s="99">
        <v>140.9</v>
      </c>
      <c r="N8" s="99">
        <v>127</v>
      </c>
      <c r="O8" s="162">
        <v>90.9</v>
      </c>
      <c r="P8" s="99">
        <v>92.3</v>
      </c>
      <c r="Q8" s="170">
        <v>99.1</v>
      </c>
    </row>
    <row r="9" spans="1:17" ht="12.75" customHeight="1">
      <c r="A9" s="355"/>
      <c r="B9" s="96" t="s">
        <v>67</v>
      </c>
      <c r="C9" s="97">
        <v>90.4</v>
      </c>
      <c r="D9" s="97">
        <v>109.1</v>
      </c>
      <c r="E9" s="97">
        <v>107.6</v>
      </c>
      <c r="F9" s="97">
        <v>125.6</v>
      </c>
      <c r="G9" s="97">
        <v>131.2</v>
      </c>
      <c r="H9" s="97">
        <v>135</v>
      </c>
      <c r="I9" s="97">
        <v>129.8</v>
      </c>
      <c r="J9" s="97">
        <v>141.4</v>
      </c>
      <c r="K9" s="97">
        <v>146.6</v>
      </c>
      <c r="L9" s="97">
        <v>121</v>
      </c>
      <c r="M9" s="97">
        <v>110.1</v>
      </c>
      <c r="N9" s="97">
        <v>97.4</v>
      </c>
      <c r="O9" s="161">
        <v>91.1</v>
      </c>
      <c r="P9" s="97">
        <v>55</v>
      </c>
      <c r="Q9" s="170">
        <v>100.5</v>
      </c>
    </row>
    <row r="10" spans="1:17" ht="12.75" customHeight="1">
      <c r="A10" s="355"/>
      <c r="B10" s="96" t="s">
        <v>68</v>
      </c>
      <c r="C10" s="97">
        <v>79.4</v>
      </c>
      <c r="D10" s="97">
        <v>96.7</v>
      </c>
      <c r="E10" s="97">
        <v>81.9</v>
      </c>
      <c r="F10" s="97">
        <v>53.9</v>
      </c>
      <c r="G10" s="97">
        <v>54.4</v>
      </c>
      <c r="H10" s="97">
        <v>85.3</v>
      </c>
      <c r="I10" s="97">
        <v>68.9</v>
      </c>
      <c r="J10" s="97">
        <v>68.2</v>
      </c>
      <c r="K10" s="97">
        <v>148.7</v>
      </c>
      <c r="L10" s="97">
        <v>174.2</v>
      </c>
      <c r="M10" s="97">
        <v>109.9</v>
      </c>
      <c r="N10" s="97">
        <v>62</v>
      </c>
      <c r="O10" s="161">
        <v>90.8</v>
      </c>
      <c r="P10" s="97">
        <v>56.3</v>
      </c>
      <c r="Q10" s="170">
        <v>94.4</v>
      </c>
    </row>
    <row r="11" spans="1:17" ht="12.75" customHeight="1">
      <c r="A11" s="355"/>
      <c r="B11" s="96" t="s">
        <v>69</v>
      </c>
      <c r="C11" s="97">
        <v>91.7</v>
      </c>
      <c r="D11" s="97">
        <v>98</v>
      </c>
      <c r="E11" s="97">
        <v>78</v>
      </c>
      <c r="F11" s="97">
        <v>80.8</v>
      </c>
      <c r="G11" s="97">
        <v>66.9</v>
      </c>
      <c r="H11" s="97">
        <v>118.3</v>
      </c>
      <c r="I11" s="97">
        <v>180.4</v>
      </c>
      <c r="J11" s="97">
        <v>130</v>
      </c>
      <c r="K11" s="97">
        <v>128.5</v>
      </c>
      <c r="L11" s="97">
        <v>154.7</v>
      </c>
      <c r="M11" s="97">
        <v>86.6</v>
      </c>
      <c r="N11" s="97">
        <v>51.5</v>
      </c>
      <c r="O11" s="161">
        <v>67.6</v>
      </c>
      <c r="P11" s="97">
        <v>40.2</v>
      </c>
      <c r="Q11" s="170">
        <v>87.5</v>
      </c>
    </row>
    <row r="12" spans="1:17" ht="12.75" customHeight="1">
      <c r="A12" s="354"/>
      <c r="B12" s="105" t="s">
        <v>125</v>
      </c>
      <c r="C12" s="106">
        <v>116.1</v>
      </c>
      <c r="D12" s="106">
        <v>105.6</v>
      </c>
      <c r="E12" s="106">
        <v>115.8</v>
      </c>
      <c r="F12" s="106">
        <v>123.5</v>
      </c>
      <c r="G12" s="106">
        <v>112.5</v>
      </c>
      <c r="H12" s="106">
        <v>125.5</v>
      </c>
      <c r="I12" s="106">
        <v>120.4</v>
      </c>
      <c r="J12" s="106">
        <v>125.6</v>
      </c>
      <c r="K12" s="106">
        <v>121.7</v>
      </c>
      <c r="L12" s="106">
        <v>137</v>
      </c>
      <c r="M12" s="106">
        <v>109.7</v>
      </c>
      <c r="N12" s="106">
        <v>90.97181778454474</v>
      </c>
      <c r="O12" s="163">
        <v>98.6</v>
      </c>
      <c r="P12" s="106">
        <v>94.8</v>
      </c>
      <c r="Q12" s="173">
        <v>115.9</v>
      </c>
    </row>
    <row r="13" spans="1:17" ht="12.75" customHeight="1">
      <c r="A13" s="353" t="s">
        <v>128</v>
      </c>
      <c r="B13" s="94" t="s">
        <v>70</v>
      </c>
      <c r="C13" s="95">
        <v>40.2</v>
      </c>
      <c r="D13" s="95">
        <v>38.3</v>
      </c>
      <c r="E13" s="95">
        <v>44.6</v>
      </c>
      <c r="F13" s="95">
        <v>41.3</v>
      </c>
      <c r="G13" s="95">
        <v>40.7</v>
      </c>
      <c r="H13" s="95">
        <v>41</v>
      </c>
      <c r="I13" s="95">
        <v>52.7</v>
      </c>
      <c r="J13" s="95">
        <v>55.8</v>
      </c>
      <c r="K13" s="95">
        <v>50.2</v>
      </c>
      <c r="L13" s="95">
        <v>51.8</v>
      </c>
      <c r="M13" s="95">
        <v>64.6</v>
      </c>
      <c r="N13" s="95">
        <v>60.1</v>
      </c>
      <c r="O13" s="160">
        <v>72.6</v>
      </c>
      <c r="P13" s="283">
        <v>69.6</v>
      </c>
      <c r="Q13" s="169">
        <v>68.6</v>
      </c>
    </row>
    <row r="14" spans="1:17" ht="12.75" customHeight="1">
      <c r="A14" s="354"/>
      <c r="B14" s="105" t="s">
        <v>125</v>
      </c>
      <c r="C14" s="106">
        <v>40.2</v>
      </c>
      <c r="D14" s="106">
        <v>38.3</v>
      </c>
      <c r="E14" s="106">
        <v>44.6</v>
      </c>
      <c r="F14" s="106">
        <v>41.3</v>
      </c>
      <c r="G14" s="106">
        <v>40.7</v>
      </c>
      <c r="H14" s="106">
        <v>41</v>
      </c>
      <c r="I14" s="106">
        <v>52.7</v>
      </c>
      <c r="J14" s="106">
        <v>55.8</v>
      </c>
      <c r="K14" s="106">
        <v>50.2</v>
      </c>
      <c r="L14" s="106">
        <v>51.8</v>
      </c>
      <c r="M14" s="106">
        <v>64.6</v>
      </c>
      <c r="N14" s="106">
        <v>60.14310839369868</v>
      </c>
      <c r="O14" s="163">
        <v>72.6</v>
      </c>
      <c r="P14" s="106">
        <v>69.6</v>
      </c>
      <c r="Q14" s="173">
        <v>68.6</v>
      </c>
    </row>
    <row r="15" spans="1:17" ht="12.75" customHeight="1">
      <c r="A15" s="353" t="s">
        <v>129</v>
      </c>
      <c r="B15" s="94" t="s">
        <v>71</v>
      </c>
      <c r="C15" s="95">
        <v>103.1</v>
      </c>
      <c r="D15" s="95">
        <v>117.8</v>
      </c>
      <c r="E15" s="95">
        <v>107.2</v>
      </c>
      <c r="F15" s="95">
        <v>136</v>
      </c>
      <c r="G15" s="95">
        <v>118.6</v>
      </c>
      <c r="H15" s="95">
        <v>120.1</v>
      </c>
      <c r="I15" s="95">
        <v>129</v>
      </c>
      <c r="J15" s="95">
        <v>127.1</v>
      </c>
      <c r="K15" s="95">
        <v>119.1</v>
      </c>
      <c r="L15" s="95">
        <v>118.1</v>
      </c>
      <c r="M15" s="95">
        <v>97.3</v>
      </c>
      <c r="N15" s="95">
        <v>87.2</v>
      </c>
      <c r="O15" s="160">
        <v>105.7</v>
      </c>
      <c r="P15" s="283">
        <v>95.1</v>
      </c>
      <c r="Q15" s="169">
        <v>99.1</v>
      </c>
    </row>
    <row r="16" spans="1:17" ht="12.75" customHeight="1">
      <c r="A16" s="355"/>
      <c r="B16" s="96" t="s">
        <v>72</v>
      </c>
      <c r="C16" s="97">
        <v>88.1</v>
      </c>
      <c r="D16" s="97">
        <v>81.1</v>
      </c>
      <c r="E16" s="97">
        <v>87.4</v>
      </c>
      <c r="F16" s="97">
        <v>85.7</v>
      </c>
      <c r="G16" s="97">
        <v>118.1</v>
      </c>
      <c r="H16" s="97">
        <v>105.6</v>
      </c>
      <c r="I16" s="97">
        <v>132.7</v>
      </c>
      <c r="J16" s="97">
        <v>112</v>
      </c>
      <c r="K16" s="97">
        <v>126.9</v>
      </c>
      <c r="L16" s="97">
        <v>109.8</v>
      </c>
      <c r="M16" s="97">
        <v>93.5</v>
      </c>
      <c r="N16" s="97">
        <v>83.7</v>
      </c>
      <c r="O16" s="161">
        <v>93.8</v>
      </c>
      <c r="P16" s="97">
        <v>110.9</v>
      </c>
      <c r="Q16" s="170">
        <v>92.3</v>
      </c>
    </row>
    <row r="17" spans="1:17" ht="12.75" customHeight="1">
      <c r="A17" s="355"/>
      <c r="B17" s="96" t="s">
        <v>73</v>
      </c>
      <c r="C17" s="97">
        <v>44</v>
      </c>
      <c r="D17" s="97">
        <v>65.3</v>
      </c>
      <c r="E17" s="97">
        <v>49</v>
      </c>
      <c r="F17" s="97">
        <v>52.6</v>
      </c>
      <c r="G17" s="97">
        <v>60.5</v>
      </c>
      <c r="H17" s="97">
        <v>55.8</v>
      </c>
      <c r="I17" s="97">
        <v>124.7</v>
      </c>
      <c r="J17" s="97">
        <v>93.9</v>
      </c>
      <c r="K17" s="97">
        <v>92.2</v>
      </c>
      <c r="L17" s="97">
        <v>116.7</v>
      </c>
      <c r="M17" s="97">
        <v>81</v>
      </c>
      <c r="N17" s="97">
        <v>59.6</v>
      </c>
      <c r="O17" s="161">
        <v>56.8</v>
      </c>
      <c r="P17" s="97">
        <v>85.6</v>
      </c>
      <c r="Q17" s="170">
        <v>111.8</v>
      </c>
    </row>
    <row r="18" spans="1:17" ht="12.75" customHeight="1">
      <c r="A18" s="355"/>
      <c r="B18" s="96" t="s">
        <v>74</v>
      </c>
      <c r="C18" s="97">
        <v>173.2</v>
      </c>
      <c r="D18" s="97">
        <v>197.6</v>
      </c>
      <c r="E18" s="97">
        <v>175.5</v>
      </c>
      <c r="F18" s="97">
        <v>150.9</v>
      </c>
      <c r="G18" s="97">
        <v>149</v>
      </c>
      <c r="H18" s="97">
        <v>133.2</v>
      </c>
      <c r="I18" s="97">
        <v>166.3</v>
      </c>
      <c r="J18" s="97">
        <v>231.9</v>
      </c>
      <c r="K18" s="97">
        <v>184.5</v>
      </c>
      <c r="L18" s="97">
        <v>192.4</v>
      </c>
      <c r="M18" s="97">
        <v>163.7</v>
      </c>
      <c r="N18" s="97">
        <v>111.4</v>
      </c>
      <c r="O18" s="161">
        <v>140.1</v>
      </c>
      <c r="P18" s="97">
        <v>138.3</v>
      </c>
      <c r="Q18" s="170">
        <v>136</v>
      </c>
    </row>
    <row r="19" spans="1:17" ht="12.75" customHeight="1">
      <c r="A19" s="355"/>
      <c r="B19" s="96" t="s">
        <v>75</v>
      </c>
      <c r="C19" s="97">
        <v>140.5</v>
      </c>
      <c r="D19" s="97">
        <v>147.6</v>
      </c>
      <c r="E19" s="97">
        <v>70</v>
      </c>
      <c r="F19" s="97">
        <v>110.8</v>
      </c>
      <c r="G19" s="97">
        <v>68.2</v>
      </c>
      <c r="H19" s="97">
        <v>176.8</v>
      </c>
      <c r="I19" s="97">
        <v>120.2</v>
      </c>
      <c r="J19" s="97">
        <v>156.3</v>
      </c>
      <c r="K19" s="97">
        <v>105.8</v>
      </c>
      <c r="L19" s="97">
        <v>97.4</v>
      </c>
      <c r="M19" s="97">
        <v>84.2</v>
      </c>
      <c r="N19" s="97">
        <v>118.3</v>
      </c>
      <c r="O19" s="161">
        <v>87.1</v>
      </c>
      <c r="P19" s="97">
        <v>156.8</v>
      </c>
      <c r="Q19" s="170">
        <v>50</v>
      </c>
    </row>
    <row r="20" spans="1:17" ht="12.75" customHeight="1">
      <c r="A20" s="355"/>
      <c r="B20" s="96" t="s">
        <v>76</v>
      </c>
      <c r="C20" s="97">
        <v>101.1</v>
      </c>
      <c r="D20" s="97">
        <v>100.4</v>
      </c>
      <c r="E20" s="97">
        <v>109.7</v>
      </c>
      <c r="F20" s="97">
        <v>136</v>
      </c>
      <c r="G20" s="97">
        <v>142.4</v>
      </c>
      <c r="H20" s="97">
        <v>99</v>
      </c>
      <c r="I20" s="97">
        <v>111.8</v>
      </c>
      <c r="J20" s="97">
        <v>128.5</v>
      </c>
      <c r="K20" s="97">
        <v>115.1</v>
      </c>
      <c r="L20" s="97">
        <v>113.5</v>
      </c>
      <c r="M20" s="97">
        <v>74.3</v>
      </c>
      <c r="N20" s="97">
        <v>66.1</v>
      </c>
      <c r="O20" s="161">
        <v>90</v>
      </c>
      <c r="P20" s="97">
        <v>82.1</v>
      </c>
      <c r="Q20" s="170">
        <v>108.7</v>
      </c>
    </row>
    <row r="21" spans="1:17" ht="12.75" customHeight="1">
      <c r="A21" s="355"/>
      <c r="B21" s="96" t="s">
        <v>77</v>
      </c>
      <c r="C21" s="97">
        <v>190.8</v>
      </c>
      <c r="D21" s="97">
        <v>123.5</v>
      </c>
      <c r="E21" s="97">
        <v>88.4</v>
      </c>
      <c r="F21" s="97">
        <v>81.8</v>
      </c>
      <c r="G21" s="97">
        <v>83.1</v>
      </c>
      <c r="H21" s="97">
        <v>90.1</v>
      </c>
      <c r="I21" s="97">
        <v>137.4</v>
      </c>
      <c r="J21" s="97">
        <v>133.1</v>
      </c>
      <c r="K21" s="97">
        <v>164.3</v>
      </c>
      <c r="L21" s="97">
        <v>136.5</v>
      </c>
      <c r="M21" s="97">
        <v>127.3</v>
      </c>
      <c r="N21" s="97">
        <v>133.6</v>
      </c>
      <c r="O21" s="161">
        <v>130.6</v>
      </c>
      <c r="P21" s="97">
        <v>127.4</v>
      </c>
      <c r="Q21" s="170">
        <v>140.9</v>
      </c>
    </row>
    <row r="22" spans="1:17" ht="12.75" customHeight="1">
      <c r="A22" s="355"/>
      <c r="B22" s="96" t="s">
        <v>78</v>
      </c>
      <c r="C22" s="97">
        <v>130.3</v>
      </c>
      <c r="D22" s="97">
        <v>155.4</v>
      </c>
      <c r="E22" s="97">
        <v>123.3</v>
      </c>
      <c r="F22" s="97">
        <v>157.7</v>
      </c>
      <c r="G22" s="97">
        <v>142.1</v>
      </c>
      <c r="H22" s="97">
        <v>128.2</v>
      </c>
      <c r="I22" s="97">
        <v>154.7</v>
      </c>
      <c r="J22" s="97">
        <v>152.3</v>
      </c>
      <c r="K22" s="97">
        <v>164.8</v>
      </c>
      <c r="L22" s="97">
        <v>160.2</v>
      </c>
      <c r="M22" s="97">
        <v>108.1</v>
      </c>
      <c r="N22" s="97">
        <v>86.5</v>
      </c>
      <c r="O22" s="161">
        <v>136.1</v>
      </c>
      <c r="P22" s="97">
        <v>101.7</v>
      </c>
      <c r="Q22" s="170">
        <v>109.9</v>
      </c>
    </row>
    <row r="23" spans="1:17" ht="12.75" customHeight="1">
      <c r="A23" s="355"/>
      <c r="B23" s="98" t="s">
        <v>79</v>
      </c>
      <c r="C23" s="99">
        <v>77.9</v>
      </c>
      <c r="D23" s="99">
        <v>90.6</v>
      </c>
      <c r="E23" s="99">
        <v>83</v>
      </c>
      <c r="F23" s="99">
        <v>79</v>
      </c>
      <c r="G23" s="99">
        <v>88.5</v>
      </c>
      <c r="H23" s="99">
        <v>106.5</v>
      </c>
      <c r="I23" s="99">
        <v>229.3</v>
      </c>
      <c r="J23" s="99">
        <v>115.7</v>
      </c>
      <c r="K23" s="99">
        <v>141</v>
      </c>
      <c r="L23" s="99">
        <v>106</v>
      </c>
      <c r="M23" s="99">
        <v>74.6</v>
      </c>
      <c r="N23" s="99">
        <v>136.5</v>
      </c>
      <c r="O23" s="162">
        <v>168.2</v>
      </c>
      <c r="P23" s="99">
        <v>117</v>
      </c>
      <c r="Q23" s="170">
        <v>97.1</v>
      </c>
    </row>
    <row r="24" spans="1:17" ht="12.75" customHeight="1">
      <c r="A24" s="354"/>
      <c r="B24" s="105" t="s">
        <v>125</v>
      </c>
      <c r="C24" s="106">
        <v>114.4</v>
      </c>
      <c r="D24" s="106">
        <v>125.3</v>
      </c>
      <c r="E24" s="106">
        <v>110.5</v>
      </c>
      <c r="F24" s="106">
        <v>127.1</v>
      </c>
      <c r="G24" s="106">
        <v>120.5</v>
      </c>
      <c r="H24" s="106">
        <v>116.1</v>
      </c>
      <c r="I24" s="106">
        <v>140.3</v>
      </c>
      <c r="J24" s="106">
        <v>141.3</v>
      </c>
      <c r="K24" s="106">
        <v>135.3</v>
      </c>
      <c r="L24" s="106">
        <v>132</v>
      </c>
      <c r="M24" s="106">
        <v>103.9</v>
      </c>
      <c r="N24" s="106">
        <v>92.57575813030665</v>
      </c>
      <c r="O24" s="163">
        <v>114.7</v>
      </c>
      <c r="P24" s="106">
        <v>105.8</v>
      </c>
      <c r="Q24" s="173">
        <v>108.1</v>
      </c>
    </row>
    <row r="25" spans="1:17" ht="12.75" customHeight="1">
      <c r="A25" s="353" t="s">
        <v>130</v>
      </c>
      <c r="B25" s="94" t="s">
        <v>80</v>
      </c>
      <c r="C25" s="95">
        <v>140.4</v>
      </c>
      <c r="D25" s="95">
        <v>120.6</v>
      </c>
      <c r="E25" s="95">
        <v>140</v>
      </c>
      <c r="F25" s="95">
        <v>143.2</v>
      </c>
      <c r="G25" s="95">
        <v>149.4</v>
      </c>
      <c r="H25" s="95">
        <v>143.3</v>
      </c>
      <c r="I25" s="95">
        <v>165.1</v>
      </c>
      <c r="J25" s="95">
        <v>157.4</v>
      </c>
      <c r="K25" s="95">
        <v>156.5</v>
      </c>
      <c r="L25" s="95">
        <v>140.7</v>
      </c>
      <c r="M25" s="95">
        <v>123.3</v>
      </c>
      <c r="N25" s="95">
        <v>115.7</v>
      </c>
      <c r="O25" s="160">
        <v>125.6</v>
      </c>
      <c r="P25" s="283">
        <v>135.1</v>
      </c>
      <c r="Q25" s="169">
        <v>101</v>
      </c>
    </row>
    <row r="26" spans="1:17" ht="12.75" customHeight="1">
      <c r="A26" s="355"/>
      <c r="B26" s="96" t="s">
        <v>81</v>
      </c>
      <c r="C26" s="97">
        <v>96.6</v>
      </c>
      <c r="D26" s="97">
        <v>108.2</v>
      </c>
      <c r="E26" s="97">
        <v>112.6</v>
      </c>
      <c r="F26" s="97">
        <v>92.1</v>
      </c>
      <c r="G26" s="97">
        <v>89.3</v>
      </c>
      <c r="H26" s="97">
        <v>96.2</v>
      </c>
      <c r="I26" s="97">
        <v>96.6</v>
      </c>
      <c r="J26" s="97">
        <v>92</v>
      </c>
      <c r="K26" s="97">
        <v>102</v>
      </c>
      <c r="L26" s="97">
        <v>107.9</v>
      </c>
      <c r="M26" s="97">
        <v>94.2</v>
      </c>
      <c r="N26" s="97">
        <v>89.3</v>
      </c>
      <c r="O26" s="161">
        <v>98.1</v>
      </c>
      <c r="P26" s="97">
        <v>101</v>
      </c>
      <c r="Q26" s="170">
        <v>91.6</v>
      </c>
    </row>
    <row r="27" spans="1:17" ht="12.75" customHeight="1">
      <c r="A27" s="355"/>
      <c r="B27" s="96" t="s">
        <v>82</v>
      </c>
      <c r="C27" s="97">
        <v>182.9</v>
      </c>
      <c r="D27" s="97">
        <v>128.4</v>
      </c>
      <c r="E27" s="97">
        <v>96.5</v>
      </c>
      <c r="F27" s="97">
        <v>116.2</v>
      </c>
      <c r="G27" s="97">
        <v>90.4</v>
      </c>
      <c r="H27" s="97">
        <v>77.5</v>
      </c>
      <c r="I27" s="97">
        <v>135.3</v>
      </c>
      <c r="J27" s="97">
        <v>94.4</v>
      </c>
      <c r="K27" s="97">
        <v>194.3</v>
      </c>
      <c r="L27" s="97">
        <v>126.4</v>
      </c>
      <c r="M27" s="97">
        <v>113.4</v>
      </c>
      <c r="N27" s="97">
        <v>118.5</v>
      </c>
      <c r="O27" s="161">
        <v>125.3</v>
      </c>
      <c r="P27" s="97">
        <v>133.2</v>
      </c>
      <c r="Q27" s="170">
        <v>181.8</v>
      </c>
    </row>
    <row r="28" spans="1:17" ht="12.75" customHeight="1">
      <c r="A28" s="355"/>
      <c r="B28" s="96" t="s">
        <v>83</v>
      </c>
      <c r="C28" s="97">
        <v>86.5</v>
      </c>
      <c r="D28" s="97">
        <v>99.2</v>
      </c>
      <c r="E28" s="97">
        <v>117</v>
      </c>
      <c r="F28" s="97">
        <v>80.7</v>
      </c>
      <c r="G28" s="97">
        <v>93.4</v>
      </c>
      <c r="H28" s="97">
        <v>112.2</v>
      </c>
      <c r="I28" s="97">
        <v>105.9</v>
      </c>
      <c r="J28" s="97">
        <v>93.1</v>
      </c>
      <c r="K28" s="97">
        <v>91</v>
      </c>
      <c r="L28" s="97">
        <v>104.5</v>
      </c>
      <c r="M28" s="97">
        <v>130.9</v>
      </c>
      <c r="N28" s="97">
        <v>91.7</v>
      </c>
      <c r="O28" s="161">
        <v>97.4</v>
      </c>
      <c r="P28" s="97">
        <v>165.7</v>
      </c>
      <c r="Q28" s="170">
        <v>100.9</v>
      </c>
    </row>
    <row r="29" spans="1:17" ht="12.75" customHeight="1">
      <c r="A29" s="355"/>
      <c r="B29" s="96" t="s">
        <v>84</v>
      </c>
      <c r="C29" s="97">
        <v>60.9</v>
      </c>
      <c r="D29" s="97">
        <v>88.5</v>
      </c>
      <c r="E29" s="97">
        <v>176.8</v>
      </c>
      <c r="F29" s="97">
        <v>101.2</v>
      </c>
      <c r="G29" s="97">
        <v>58</v>
      </c>
      <c r="H29" s="97">
        <v>100.8</v>
      </c>
      <c r="I29" s="97">
        <v>172.4</v>
      </c>
      <c r="J29" s="97">
        <v>124.6</v>
      </c>
      <c r="K29" s="97">
        <v>160.6</v>
      </c>
      <c r="L29" s="97">
        <v>175.5</v>
      </c>
      <c r="M29" s="97">
        <v>106.5</v>
      </c>
      <c r="N29" s="97">
        <v>99</v>
      </c>
      <c r="O29" s="161">
        <v>83</v>
      </c>
      <c r="P29" s="97">
        <v>70.1</v>
      </c>
      <c r="Q29" s="170">
        <v>170.6</v>
      </c>
    </row>
    <row r="30" spans="1:17" ht="12.75" customHeight="1">
      <c r="A30" s="355"/>
      <c r="B30" s="96" t="s">
        <v>85</v>
      </c>
      <c r="C30" s="97">
        <v>180.2</v>
      </c>
      <c r="D30" s="97">
        <v>161.7</v>
      </c>
      <c r="E30" s="97">
        <v>90.6</v>
      </c>
      <c r="F30" s="97">
        <v>136.6</v>
      </c>
      <c r="G30" s="97">
        <v>105.6</v>
      </c>
      <c r="H30" s="97">
        <v>148.2</v>
      </c>
      <c r="I30" s="97">
        <v>181.3</v>
      </c>
      <c r="J30" s="97">
        <v>185.2</v>
      </c>
      <c r="K30" s="97">
        <v>180.2</v>
      </c>
      <c r="L30" s="97">
        <v>237.4</v>
      </c>
      <c r="M30" s="97">
        <v>174.9</v>
      </c>
      <c r="N30" s="97">
        <v>165.1</v>
      </c>
      <c r="O30" s="161">
        <v>181.3</v>
      </c>
      <c r="P30" s="97">
        <v>135.1</v>
      </c>
      <c r="Q30" s="170">
        <v>180.4</v>
      </c>
    </row>
    <row r="31" spans="1:17" ht="12.75" customHeight="1">
      <c r="A31" s="355"/>
      <c r="B31" s="100" t="s">
        <v>86</v>
      </c>
      <c r="C31" s="101">
        <v>255.9</v>
      </c>
      <c r="D31" s="101">
        <v>264</v>
      </c>
      <c r="E31" s="101">
        <v>273.5</v>
      </c>
      <c r="F31" s="101">
        <v>241.2</v>
      </c>
      <c r="G31" s="101">
        <v>157.3</v>
      </c>
      <c r="H31" s="101">
        <v>146.8</v>
      </c>
      <c r="I31" s="101">
        <v>260.2</v>
      </c>
      <c r="J31" s="101">
        <v>181.1</v>
      </c>
      <c r="K31" s="101">
        <v>220.8</v>
      </c>
      <c r="L31" s="101">
        <v>244.3</v>
      </c>
      <c r="M31" s="101">
        <v>167.6</v>
      </c>
      <c r="N31" s="101">
        <v>186.5</v>
      </c>
      <c r="O31" s="164">
        <v>266.5</v>
      </c>
      <c r="P31" s="101">
        <v>171.9</v>
      </c>
      <c r="Q31" s="170">
        <v>171.6</v>
      </c>
    </row>
    <row r="32" spans="1:17" ht="12.75" customHeight="1">
      <c r="A32" s="354"/>
      <c r="B32" s="105" t="s">
        <v>125</v>
      </c>
      <c r="C32" s="106">
        <v>120.1</v>
      </c>
      <c r="D32" s="106">
        <v>119.3</v>
      </c>
      <c r="E32" s="106">
        <v>122.9</v>
      </c>
      <c r="F32" s="106">
        <v>109.1</v>
      </c>
      <c r="G32" s="106">
        <v>102.1</v>
      </c>
      <c r="H32" s="106">
        <v>108.8</v>
      </c>
      <c r="I32" s="106">
        <v>124.7</v>
      </c>
      <c r="J32" s="106">
        <v>113.1</v>
      </c>
      <c r="K32" s="106">
        <v>127.1</v>
      </c>
      <c r="L32" s="106">
        <v>129.2</v>
      </c>
      <c r="M32" s="106">
        <v>111.4</v>
      </c>
      <c r="N32" s="106">
        <v>105.31113518347985</v>
      </c>
      <c r="O32" s="163">
        <v>115</v>
      </c>
      <c r="P32" s="106">
        <v>118.1</v>
      </c>
      <c r="Q32" s="173">
        <v>110.5</v>
      </c>
    </row>
    <row r="33" spans="1:17" ht="12.75" customHeight="1">
      <c r="A33" s="353" t="s">
        <v>131</v>
      </c>
      <c r="B33" s="94" t="s">
        <v>87</v>
      </c>
      <c r="C33" s="95">
        <v>210.9</v>
      </c>
      <c r="D33" s="95">
        <v>221.9</v>
      </c>
      <c r="E33" s="95">
        <v>207.6</v>
      </c>
      <c r="F33" s="95">
        <v>182.6</v>
      </c>
      <c r="G33" s="95">
        <v>183.2</v>
      </c>
      <c r="H33" s="95">
        <v>167.7</v>
      </c>
      <c r="I33" s="95">
        <v>166.5</v>
      </c>
      <c r="J33" s="95">
        <v>151.3</v>
      </c>
      <c r="K33" s="95">
        <v>166</v>
      </c>
      <c r="L33" s="95">
        <v>187.2</v>
      </c>
      <c r="M33" s="95">
        <v>141.9</v>
      </c>
      <c r="N33" s="95">
        <v>139.7</v>
      </c>
      <c r="O33" s="160">
        <v>138.9</v>
      </c>
      <c r="P33" s="283">
        <v>147</v>
      </c>
      <c r="Q33" s="169">
        <v>111.6</v>
      </c>
    </row>
    <row r="34" spans="1:17" ht="12.75" customHeight="1">
      <c r="A34" s="355"/>
      <c r="B34" s="96" t="s">
        <v>88</v>
      </c>
      <c r="C34" s="97">
        <v>84.9</v>
      </c>
      <c r="D34" s="97">
        <v>89</v>
      </c>
      <c r="E34" s="97">
        <v>90.9</v>
      </c>
      <c r="F34" s="97">
        <v>86.3</v>
      </c>
      <c r="G34" s="97">
        <v>85.8</v>
      </c>
      <c r="H34" s="97">
        <v>87.3</v>
      </c>
      <c r="I34" s="97">
        <v>99.2</v>
      </c>
      <c r="J34" s="97">
        <v>89.8</v>
      </c>
      <c r="K34" s="97">
        <v>80.3</v>
      </c>
      <c r="L34" s="97">
        <v>88.3</v>
      </c>
      <c r="M34" s="97">
        <v>98.2</v>
      </c>
      <c r="N34" s="97">
        <v>83</v>
      </c>
      <c r="O34" s="161">
        <v>98.9</v>
      </c>
      <c r="P34" s="97">
        <v>102.3</v>
      </c>
      <c r="Q34" s="170">
        <v>116.9</v>
      </c>
    </row>
    <row r="35" spans="1:17" ht="12.75" customHeight="1">
      <c r="A35" s="355"/>
      <c r="B35" s="96" t="s">
        <v>89</v>
      </c>
      <c r="C35" s="97">
        <v>145.8</v>
      </c>
      <c r="D35" s="97">
        <v>103.9</v>
      </c>
      <c r="E35" s="97">
        <v>126.9</v>
      </c>
      <c r="F35" s="97">
        <v>105.1</v>
      </c>
      <c r="G35" s="97">
        <v>172.6</v>
      </c>
      <c r="H35" s="97">
        <v>153.4</v>
      </c>
      <c r="I35" s="97">
        <v>152.7</v>
      </c>
      <c r="J35" s="97">
        <v>153</v>
      </c>
      <c r="K35" s="97">
        <v>192.6</v>
      </c>
      <c r="L35" s="97">
        <v>190.1</v>
      </c>
      <c r="M35" s="97">
        <v>135.9</v>
      </c>
      <c r="N35" s="97">
        <v>119.3</v>
      </c>
      <c r="O35" s="161">
        <v>144.4</v>
      </c>
      <c r="P35" s="97">
        <v>126.8</v>
      </c>
      <c r="Q35" s="170">
        <v>134.4</v>
      </c>
    </row>
    <row r="36" spans="1:17" ht="12.75" customHeight="1">
      <c r="A36" s="355"/>
      <c r="B36" s="96" t="s">
        <v>90</v>
      </c>
      <c r="C36" s="97">
        <v>237.1</v>
      </c>
      <c r="D36" s="97">
        <v>157.8</v>
      </c>
      <c r="E36" s="97">
        <v>138.6</v>
      </c>
      <c r="F36" s="97">
        <v>159.7</v>
      </c>
      <c r="G36" s="97">
        <v>206</v>
      </c>
      <c r="H36" s="97">
        <v>233.8</v>
      </c>
      <c r="I36" s="97">
        <v>190.3</v>
      </c>
      <c r="J36" s="97">
        <v>208.9</v>
      </c>
      <c r="K36" s="97">
        <v>220.9</v>
      </c>
      <c r="L36" s="97">
        <v>234.6</v>
      </c>
      <c r="M36" s="97">
        <v>214.5</v>
      </c>
      <c r="N36" s="97">
        <v>154.9</v>
      </c>
      <c r="O36" s="161">
        <v>198</v>
      </c>
      <c r="P36" s="97">
        <v>201.8</v>
      </c>
      <c r="Q36" s="170">
        <v>243.9</v>
      </c>
    </row>
    <row r="37" spans="1:17" ht="12.75" customHeight="1">
      <c r="A37" s="355"/>
      <c r="B37" s="96" t="s">
        <v>91</v>
      </c>
      <c r="C37" s="97">
        <v>197.4</v>
      </c>
      <c r="D37" s="97">
        <v>232.3</v>
      </c>
      <c r="E37" s="97">
        <v>247.6</v>
      </c>
      <c r="F37" s="97">
        <v>261.7</v>
      </c>
      <c r="G37" s="97">
        <v>269</v>
      </c>
      <c r="H37" s="97">
        <v>508.8</v>
      </c>
      <c r="I37" s="97">
        <v>420.4</v>
      </c>
      <c r="J37" s="97">
        <v>285.4</v>
      </c>
      <c r="K37" s="97">
        <v>402.9</v>
      </c>
      <c r="L37" s="97">
        <v>194.1</v>
      </c>
      <c r="M37" s="97">
        <v>157.5</v>
      </c>
      <c r="N37" s="97">
        <v>105.4</v>
      </c>
      <c r="O37" s="161">
        <v>158</v>
      </c>
      <c r="P37" s="97">
        <v>235.1</v>
      </c>
      <c r="Q37" s="170">
        <v>190.3</v>
      </c>
    </row>
    <row r="38" spans="1:17" ht="12.75" customHeight="1">
      <c r="A38" s="355"/>
      <c r="B38" s="96" t="s">
        <v>92</v>
      </c>
      <c r="C38" s="97">
        <v>260.3</v>
      </c>
      <c r="D38" s="97">
        <v>315.2</v>
      </c>
      <c r="E38" s="97">
        <v>201</v>
      </c>
      <c r="F38" s="97">
        <v>191.8</v>
      </c>
      <c r="G38" s="97">
        <v>221.5</v>
      </c>
      <c r="H38" s="97">
        <v>307.2</v>
      </c>
      <c r="I38" s="97">
        <v>302.4</v>
      </c>
      <c r="J38" s="97">
        <v>204.9</v>
      </c>
      <c r="K38" s="97">
        <v>293.5</v>
      </c>
      <c r="L38" s="97">
        <v>363.7</v>
      </c>
      <c r="M38" s="97">
        <v>219.7</v>
      </c>
      <c r="N38" s="97">
        <v>149.6</v>
      </c>
      <c r="O38" s="161">
        <v>187.9</v>
      </c>
      <c r="P38" s="97">
        <v>162.4</v>
      </c>
      <c r="Q38" s="170">
        <v>312.7</v>
      </c>
    </row>
    <row r="39" spans="1:17" ht="12.75" customHeight="1">
      <c r="A39" s="354"/>
      <c r="B39" s="105" t="s">
        <v>125</v>
      </c>
      <c r="C39" s="106">
        <v>110.4</v>
      </c>
      <c r="D39" s="106">
        <v>106.4</v>
      </c>
      <c r="E39" s="106">
        <v>109.9</v>
      </c>
      <c r="F39" s="106">
        <v>101.2</v>
      </c>
      <c r="G39" s="106">
        <v>113.7</v>
      </c>
      <c r="H39" s="106">
        <v>113.8</v>
      </c>
      <c r="I39" s="106">
        <v>121.3</v>
      </c>
      <c r="J39" s="106">
        <v>110.2</v>
      </c>
      <c r="K39" s="106">
        <v>111.8</v>
      </c>
      <c r="L39" s="106">
        <v>116.7</v>
      </c>
      <c r="M39" s="106">
        <v>111.9</v>
      </c>
      <c r="N39" s="106">
        <v>94.53637571268084</v>
      </c>
      <c r="O39" s="163">
        <v>112.2</v>
      </c>
      <c r="P39" s="106">
        <v>114.3</v>
      </c>
      <c r="Q39" s="173">
        <v>125.5</v>
      </c>
    </row>
    <row r="40" spans="1:17" ht="12.75" customHeight="1">
      <c r="A40" s="353" t="s">
        <v>132</v>
      </c>
      <c r="B40" s="94" t="s">
        <v>93</v>
      </c>
      <c r="C40" s="95">
        <v>102.4</v>
      </c>
      <c r="D40" s="95">
        <v>89.7</v>
      </c>
      <c r="E40" s="95">
        <v>131.6</v>
      </c>
      <c r="F40" s="95">
        <v>99.2</v>
      </c>
      <c r="G40" s="95">
        <v>150.5</v>
      </c>
      <c r="H40" s="95">
        <v>203</v>
      </c>
      <c r="I40" s="95">
        <v>102.2</v>
      </c>
      <c r="J40" s="95">
        <v>201.4</v>
      </c>
      <c r="K40" s="95">
        <v>214.2</v>
      </c>
      <c r="L40" s="95">
        <v>160.7</v>
      </c>
      <c r="M40" s="95">
        <v>116.4</v>
      </c>
      <c r="N40" s="95">
        <v>181.2</v>
      </c>
      <c r="O40" s="160">
        <v>120.4</v>
      </c>
      <c r="P40" s="283">
        <v>119.5</v>
      </c>
      <c r="Q40" s="169">
        <v>133.6</v>
      </c>
    </row>
    <row r="41" spans="1:17" ht="12.75" customHeight="1">
      <c r="A41" s="355"/>
      <c r="B41" s="96" t="s">
        <v>94</v>
      </c>
      <c r="C41" s="97">
        <v>194.3</v>
      </c>
      <c r="D41" s="97">
        <v>122.4</v>
      </c>
      <c r="E41" s="97">
        <v>130.1</v>
      </c>
      <c r="F41" s="97">
        <v>201.1</v>
      </c>
      <c r="G41" s="97">
        <v>97.4</v>
      </c>
      <c r="H41" s="97">
        <v>113.3</v>
      </c>
      <c r="I41" s="97">
        <v>74.8</v>
      </c>
      <c r="J41" s="97">
        <v>104.8</v>
      </c>
      <c r="K41" s="97">
        <v>128.4</v>
      </c>
      <c r="L41" s="97">
        <v>192.2</v>
      </c>
      <c r="M41" s="97">
        <v>141.9</v>
      </c>
      <c r="N41" s="97">
        <v>122</v>
      </c>
      <c r="O41" s="161">
        <v>193.6</v>
      </c>
      <c r="P41" s="97">
        <v>156.8</v>
      </c>
      <c r="Q41" s="170">
        <v>100.3</v>
      </c>
    </row>
    <row r="42" spans="1:17" ht="12.75" customHeight="1">
      <c r="A42" s="355"/>
      <c r="B42" s="96" t="s">
        <v>95</v>
      </c>
      <c r="C42" s="97">
        <v>137.4</v>
      </c>
      <c r="D42" s="97">
        <v>183.2</v>
      </c>
      <c r="E42" s="97">
        <v>220.4</v>
      </c>
      <c r="F42" s="97">
        <v>208.8</v>
      </c>
      <c r="G42" s="97">
        <v>179.1</v>
      </c>
      <c r="H42" s="97">
        <v>170.9</v>
      </c>
      <c r="I42" s="97">
        <v>162.4</v>
      </c>
      <c r="J42" s="97">
        <v>190.9</v>
      </c>
      <c r="K42" s="97">
        <v>136.3</v>
      </c>
      <c r="L42" s="97">
        <v>181.7</v>
      </c>
      <c r="M42" s="97">
        <v>168.7</v>
      </c>
      <c r="N42" s="97">
        <v>168.3</v>
      </c>
      <c r="O42" s="161">
        <v>153.5</v>
      </c>
      <c r="P42" s="97">
        <v>180.1</v>
      </c>
      <c r="Q42" s="170">
        <v>292.5</v>
      </c>
    </row>
    <row r="43" spans="1:17" ht="12.75" customHeight="1">
      <c r="A43" s="355"/>
      <c r="B43" s="96" t="s">
        <v>96</v>
      </c>
      <c r="C43" s="97">
        <v>98.6</v>
      </c>
      <c r="D43" s="97">
        <v>116.7</v>
      </c>
      <c r="E43" s="97">
        <v>132.9</v>
      </c>
      <c r="F43" s="97">
        <v>144.3</v>
      </c>
      <c r="G43" s="97">
        <v>122.1</v>
      </c>
      <c r="H43" s="97">
        <v>138.2</v>
      </c>
      <c r="I43" s="97">
        <v>147</v>
      </c>
      <c r="J43" s="97">
        <v>165.7</v>
      </c>
      <c r="K43" s="97">
        <v>144.9</v>
      </c>
      <c r="L43" s="97">
        <v>132.3</v>
      </c>
      <c r="M43" s="97">
        <v>107.6</v>
      </c>
      <c r="N43" s="97">
        <v>111.6</v>
      </c>
      <c r="O43" s="161">
        <v>172</v>
      </c>
      <c r="P43" s="97">
        <v>161.5</v>
      </c>
      <c r="Q43" s="170">
        <v>190</v>
      </c>
    </row>
    <row r="44" spans="1:17" ht="12.75" customHeight="1">
      <c r="A44" s="355"/>
      <c r="B44" s="96" t="s">
        <v>97</v>
      </c>
      <c r="C44" s="97">
        <v>165.8</v>
      </c>
      <c r="D44" s="97">
        <v>124</v>
      </c>
      <c r="E44" s="97">
        <v>137.3</v>
      </c>
      <c r="F44" s="97">
        <v>143.5</v>
      </c>
      <c r="G44" s="97">
        <v>170.8</v>
      </c>
      <c r="H44" s="97">
        <v>192</v>
      </c>
      <c r="I44" s="97">
        <v>222.2</v>
      </c>
      <c r="J44" s="97">
        <v>206.1</v>
      </c>
      <c r="K44" s="97">
        <v>159.2</v>
      </c>
      <c r="L44" s="97">
        <v>117.7</v>
      </c>
      <c r="M44" s="97">
        <v>125.5</v>
      </c>
      <c r="N44" s="97">
        <v>124.7</v>
      </c>
      <c r="O44" s="161">
        <v>114.1</v>
      </c>
      <c r="P44" s="97">
        <v>150.4</v>
      </c>
      <c r="Q44" s="170">
        <v>130.6</v>
      </c>
    </row>
    <row r="45" spans="1:17" ht="12.75" customHeight="1">
      <c r="A45" s="354"/>
      <c r="B45" s="105" t="s">
        <v>125</v>
      </c>
      <c r="C45" s="106">
        <v>124.1</v>
      </c>
      <c r="D45" s="106">
        <v>129</v>
      </c>
      <c r="E45" s="106">
        <v>149.9</v>
      </c>
      <c r="F45" s="106">
        <v>158.2</v>
      </c>
      <c r="G45" s="106">
        <v>139.6</v>
      </c>
      <c r="H45" s="106">
        <v>153.8</v>
      </c>
      <c r="I45" s="106">
        <v>153.7</v>
      </c>
      <c r="J45" s="106">
        <v>175.1</v>
      </c>
      <c r="K45" s="106">
        <v>148.7</v>
      </c>
      <c r="L45" s="106">
        <v>143.9</v>
      </c>
      <c r="M45" s="106">
        <v>123.2</v>
      </c>
      <c r="N45" s="106">
        <v>127.84445088905659</v>
      </c>
      <c r="O45" s="163">
        <v>158.4</v>
      </c>
      <c r="P45" s="106">
        <v>160.3</v>
      </c>
      <c r="Q45" s="173">
        <v>186.9</v>
      </c>
    </row>
    <row r="46" spans="1:17" ht="12.75" customHeight="1">
      <c r="A46" s="353" t="s">
        <v>133</v>
      </c>
      <c r="B46" s="94" t="s">
        <v>98</v>
      </c>
      <c r="C46" s="95">
        <v>263.5</v>
      </c>
      <c r="D46" s="95">
        <v>207.1</v>
      </c>
      <c r="E46" s="95">
        <v>158.5</v>
      </c>
      <c r="F46" s="95">
        <v>173.6</v>
      </c>
      <c r="G46" s="95">
        <v>144.4</v>
      </c>
      <c r="H46" s="95">
        <v>202.9</v>
      </c>
      <c r="I46" s="95">
        <v>234.3</v>
      </c>
      <c r="J46" s="95">
        <v>176</v>
      </c>
      <c r="K46" s="95">
        <v>177.5</v>
      </c>
      <c r="L46" s="95">
        <v>213.6</v>
      </c>
      <c r="M46" s="95">
        <v>185.8</v>
      </c>
      <c r="N46" s="95">
        <v>132.2</v>
      </c>
      <c r="O46" s="160">
        <v>240.8</v>
      </c>
      <c r="P46" s="283">
        <v>198.3</v>
      </c>
      <c r="Q46" s="169">
        <v>207</v>
      </c>
    </row>
    <row r="47" spans="1:17" ht="12.75" customHeight="1">
      <c r="A47" s="355"/>
      <c r="B47" s="96" t="s">
        <v>99</v>
      </c>
      <c r="C47" s="97">
        <v>252.9</v>
      </c>
      <c r="D47" s="97">
        <v>200.7</v>
      </c>
      <c r="E47" s="97">
        <v>189.6</v>
      </c>
      <c r="F47" s="97">
        <v>122.4</v>
      </c>
      <c r="G47" s="97">
        <v>242.6</v>
      </c>
      <c r="H47" s="97">
        <v>233.6</v>
      </c>
      <c r="I47" s="97">
        <v>240.5</v>
      </c>
      <c r="J47" s="97">
        <v>223.2</v>
      </c>
      <c r="K47" s="97">
        <v>243.8</v>
      </c>
      <c r="L47" s="97">
        <v>253</v>
      </c>
      <c r="M47" s="97">
        <v>283.8</v>
      </c>
      <c r="N47" s="97">
        <v>226.6</v>
      </c>
      <c r="O47" s="161">
        <v>271.3</v>
      </c>
      <c r="P47" s="97">
        <v>231</v>
      </c>
      <c r="Q47" s="170">
        <v>209.3</v>
      </c>
    </row>
    <row r="48" spans="1:17" ht="12.75" customHeight="1">
      <c r="A48" s="355"/>
      <c r="B48" s="96" t="s">
        <v>100</v>
      </c>
      <c r="C48" s="97">
        <v>130.9</v>
      </c>
      <c r="D48" s="97">
        <v>271.3</v>
      </c>
      <c r="E48" s="97">
        <v>189.6</v>
      </c>
      <c r="F48" s="97">
        <v>226.3</v>
      </c>
      <c r="G48" s="97">
        <v>246.1</v>
      </c>
      <c r="H48" s="97">
        <v>179.8</v>
      </c>
      <c r="I48" s="97">
        <v>208.6</v>
      </c>
      <c r="J48" s="97">
        <v>157.5</v>
      </c>
      <c r="K48" s="97">
        <v>160.7</v>
      </c>
      <c r="L48" s="97">
        <v>273.7</v>
      </c>
      <c r="M48" s="97">
        <v>131.3</v>
      </c>
      <c r="N48" s="97">
        <v>140.2</v>
      </c>
      <c r="O48" s="161">
        <v>129.2</v>
      </c>
      <c r="P48" s="97">
        <v>140</v>
      </c>
      <c r="Q48" s="170">
        <v>243</v>
      </c>
    </row>
    <row r="49" spans="1:17" ht="12.75" customHeight="1">
      <c r="A49" s="355"/>
      <c r="B49" s="96" t="s">
        <v>101</v>
      </c>
      <c r="C49" s="97">
        <v>147.2</v>
      </c>
      <c r="D49" s="97">
        <v>186.8</v>
      </c>
      <c r="E49" s="97">
        <v>156.3</v>
      </c>
      <c r="F49" s="97">
        <v>118.1</v>
      </c>
      <c r="G49" s="97">
        <v>188.9</v>
      </c>
      <c r="H49" s="97">
        <v>366.6</v>
      </c>
      <c r="I49" s="97">
        <v>140.3</v>
      </c>
      <c r="J49" s="97">
        <v>234.5</v>
      </c>
      <c r="K49" s="97">
        <v>217</v>
      </c>
      <c r="L49" s="97">
        <v>230.6</v>
      </c>
      <c r="M49" s="97">
        <v>194.2</v>
      </c>
      <c r="N49" s="97">
        <v>218.4</v>
      </c>
      <c r="O49" s="161">
        <v>333.2</v>
      </c>
      <c r="P49" s="97">
        <v>251</v>
      </c>
      <c r="Q49" s="170">
        <v>195.4</v>
      </c>
    </row>
    <row r="50" spans="1:17" ht="12.75" customHeight="1">
      <c r="A50" s="354"/>
      <c r="B50" s="105" t="s">
        <v>125</v>
      </c>
      <c r="C50" s="106">
        <v>219.3</v>
      </c>
      <c r="D50" s="106">
        <v>210.8</v>
      </c>
      <c r="E50" s="106">
        <v>175</v>
      </c>
      <c r="F50" s="106">
        <v>151.3</v>
      </c>
      <c r="G50" s="106">
        <v>206.2</v>
      </c>
      <c r="H50" s="106">
        <v>239.6</v>
      </c>
      <c r="I50" s="106">
        <v>217.1</v>
      </c>
      <c r="J50" s="106">
        <v>201.2</v>
      </c>
      <c r="K50" s="106">
        <v>208.6</v>
      </c>
      <c r="L50" s="106">
        <v>239.6</v>
      </c>
      <c r="M50" s="106">
        <v>217.6</v>
      </c>
      <c r="N50" s="106">
        <v>180.37913404859432</v>
      </c>
      <c r="O50" s="163">
        <v>251.4</v>
      </c>
      <c r="P50" s="106">
        <v>211.9</v>
      </c>
      <c r="Q50" s="173">
        <v>209.6</v>
      </c>
    </row>
    <row r="51" spans="1:17" ht="12.75" customHeight="1">
      <c r="A51" s="353" t="s">
        <v>134</v>
      </c>
      <c r="B51" s="94" t="s">
        <v>102</v>
      </c>
      <c r="C51" s="95">
        <v>122.3</v>
      </c>
      <c r="D51" s="95">
        <v>127.5</v>
      </c>
      <c r="E51" s="95">
        <v>120.7</v>
      </c>
      <c r="F51" s="95">
        <v>105</v>
      </c>
      <c r="G51" s="95">
        <v>97.3</v>
      </c>
      <c r="H51" s="95">
        <v>107.1</v>
      </c>
      <c r="I51" s="95">
        <v>134.1</v>
      </c>
      <c r="J51" s="95">
        <v>124.9</v>
      </c>
      <c r="K51" s="95">
        <v>134</v>
      </c>
      <c r="L51" s="95">
        <v>130</v>
      </c>
      <c r="M51" s="95">
        <v>111.5</v>
      </c>
      <c r="N51" s="95">
        <v>117.4</v>
      </c>
      <c r="O51" s="160">
        <v>152.6</v>
      </c>
      <c r="P51" s="283">
        <v>151.2</v>
      </c>
      <c r="Q51" s="169">
        <v>118.9</v>
      </c>
    </row>
    <row r="52" spans="1:17" ht="12.75" customHeight="1">
      <c r="A52" s="355"/>
      <c r="B52" s="96" t="s">
        <v>103</v>
      </c>
      <c r="C52" s="97">
        <v>68.3</v>
      </c>
      <c r="D52" s="97">
        <v>115.7</v>
      </c>
      <c r="E52" s="97">
        <v>117.1</v>
      </c>
      <c r="F52" s="97">
        <v>169.9</v>
      </c>
      <c r="G52" s="97">
        <v>94.4</v>
      </c>
      <c r="H52" s="97">
        <v>180.7</v>
      </c>
      <c r="I52" s="97">
        <v>204.8</v>
      </c>
      <c r="J52" s="97">
        <v>120.3</v>
      </c>
      <c r="K52" s="97">
        <v>121.8</v>
      </c>
      <c r="L52" s="97">
        <v>146.6</v>
      </c>
      <c r="M52" s="97">
        <v>96.7</v>
      </c>
      <c r="N52" s="97">
        <v>130.6</v>
      </c>
      <c r="O52" s="161">
        <v>183.5</v>
      </c>
      <c r="P52" s="97">
        <v>161.6</v>
      </c>
      <c r="Q52" s="170">
        <v>130.3</v>
      </c>
    </row>
    <row r="53" spans="1:17" ht="12.75" customHeight="1">
      <c r="A53" s="355"/>
      <c r="B53" s="96" t="s">
        <v>104</v>
      </c>
      <c r="C53" s="97">
        <v>92.8</v>
      </c>
      <c r="D53" s="97">
        <v>101.2</v>
      </c>
      <c r="E53" s="97">
        <v>102.2</v>
      </c>
      <c r="F53" s="97">
        <v>113.4</v>
      </c>
      <c r="G53" s="97">
        <v>121.2</v>
      </c>
      <c r="H53" s="97">
        <v>205.3</v>
      </c>
      <c r="I53" s="97">
        <v>160.8</v>
      </c>
      <c r="J53" s="97">
        <v>105.8</v>
      </c>
      <c r="K53" s="97">
        <v>143</v>
      </c>
      <c r="L53" s="97">
        <v>175.6</v>
      </c>
      <c r="M53" s="97">
        <v>216.7</v>
      </c>
      <c r="N53" s="97">
        <v>181.9</v>
      </c>
      <c r="O53" s="161">
        <v>213.4</v>
      </c>
      <c r="P53" s="97">
        <v>188</v>
      </c>
      <c r="Q53" s="170">
        <v>170.8</v>
      </c>
    </row>
    <row r="54" spans="1:17" ht="12.75" customHeight="1">
      <c r="A54" s="355"/>
      <c r="B54" s="98" t="s">
        <v>105</v>
      </c>
      <c r="C54" s="99">
        <v>160.6</v>
      </c>
      <c r="D54" s="99">
        <v>285.1</v>
      </c>
      <c r="E54" s="99">
        <v>119.9</v>
      </c>
      <c r="F54" s="99">
        <v>182.2</v>
      </c>
      <c r="G54" s="99">
        <v>170.5</v>
      </c>
      <c r="H54" s="99">
        <v>247.9</v>
      </c>
      <c r="I54" s="99">
        <v>192.8</v>
      </c>
      <c r="J54" s="99">
        <v>183.9</v>
      </c>
      <c r="K54" s="99">
        <v>218.4</v>
      </c>
      <c r="L54" s="99">
        <v>200.5</v>
      </c>
      <c r="M54" s="99">
        <v>203</v>
      </c>
      <c r="N54" s="99">
        <v>225.4</v>
      </c>
      <c r="O54" s="162">
        <v>176.5</v>
      </c>
      <c r="P54" s="99">
        <v>215.7</v>
      </c>
      <c r="Q54" s="170">
        <v>211.4</v>
      </c>
    </row>
    <row r="55" spans="1:17" ht="12.75" customHeight="1">
      <c r="A55" s="355"/>
      <c r="B55" s="96" t="s">
        <v>106</v>
      </c>
      <c r="C55" s="97">
        <v>387.1</v>
      </c>
      <c r="D55" s="97">
        <v>178.7</v>
      </c>
      <c r="E55" s="97">
        <v>142.4</v>
      </c>
      <c r="F55" s="97">
        <v>165.3</v>
      </c>
      <c r="G55" s="97">
        <v>238.6</v>
      </c>
      <c r="H55" s="97">
        <v>246.8</v>
      </c>
      <c r="I55" s="97">
        <v>165.5</v>
      </c>
      <c r="J55" s="97">
        <v>236.4</v>
      </c>
      <c r="K55" s="97">
        <v>256.2</v>
      </c>
      <c r="L55" s="97">
        <v>255.1</v>
      </c>
      <c r="M55" s="97">
        <v>189.8</v>
      </c>
      <c r="N55" s="97">
        <v>150.4</v>
      </c>
      <c r="O55" s="161">
        <v>109.5</v>
      </c>
      <c r="P55" s="97">
        <v>101.4</v>
      </c>
      <c r="Q55" s="170">
        <v>115.1</v>
      </c>
    </row>
    <row r="56" spans="1:17" ht="12.75" customHeight="1">
      <c r="A56" s="355"/>
      <c r="B56" s="96" t="s">
        <v>107</v>
      </c>
      <c r="C56" s="97">
        <v>240.1</v>
      </c>
      <c r="D56" s="97">
        <v>212.2</v>
      </c>
      <c r="E56" s="97">
        <v>246.6</v>
      </c>
      <c r="F56" s="97">
        <v>181.8</v>
      </c>
      <c r="G56" s="97">
        <v>136.2</v>
      </c>
      <c r="H56" s="97">
        <v>164.4</v>
      </c>
      <c r="I56" s="97">
        <v>178.3</v>
      </c>
      <c r="J56" s="97">
        <v>190.2</v>
      </c>
      <c r="K56" s="97">
        <v>178.5</v>
      </c>
      <c r="L56" s="97">
        <v>194.5</v>
      </c>
      <c r="M56" s="97">
        <v>126</v>
      </c>
      <c r="N56" s="97">
        <v>136.1</v>
      </c>
      <c r="O56" s="161">
        <v>142</v>
      </c>
      <c r="P56" s="97">
        <v>184.7</v>
      </c>
      <c r="Q56" s="170">
        <v>161.2</v>
      </c>
    </row>
    <row r="57" spans="1:17" ht="12.75" customHeight="1">
      <c r="A57" s="355"/>
      <c r="B57" s="96" t="s">
        <v>108</v>
      </c>
      <c r="C57" s="97">
        <v>123.8</v>
      </c>
      <c r="D57" s="97">
        <v>124.1</v>
      </c>
      <c r="E57" s="97">
        <v>100</v>
      </c>
      <c r="F57" s="97">
        <v>91.9</v>
      </c>
      <c r="G57" s="97">
        <v>185.8</v>
      </c>
      <c r="H57" s="97">
        <v>231.8</v>
      </c>
      <c r="I57" s="97">
        <v>283</v>
      </c>
      <c r="J57" s="97">
        <v>282</v>
      </c>
      <c r="K57" s="97">
        <v>184.9</v>
      </c>
      <c r="L57" s="97">
        <v>133.9</v>
      </c>
      <c r="M57" s="97">
        <v>117.6</v>
      </c>
      <c r="N57" s="97">
        <v>161.2</v>
      </c>
      <c r="O57" s="161">
        <v>191.8</v>
      </c>
      <c r="P57" s="97">
        <v>80.2</v>
      </c>
      <c r="Q57" s="170">
        <v>192.5</v>
      </c>
    </row>
    <row r="58" spans="1:17" ht="12.75" customHeight="1">
      <c r="A58" s="355"/>
      <c r="B58" s="96" t="s">
        <v>109</v>
      </c>
      <c r="C58" s="97">
        <v>57.5</v>
      </c>
      <c r="D58" s="97">
        <v>73.2</v>
      </c>
      <c r="E58" s="97">
        <v>55.5</v>
      </c>
      <c r="F58" s="97">
        <v>78.8</v>
      </c>
      <c r="G58" s="97">
        <v>60.6</v>
      </c>
      <c r="H58" s="97">
        <v>85.7</v>
      </c>
      <c r="I58" s="97">
        <v>104.1</v>
      </c>
      <c r="J58" s="97">
        <v>62.7</v>
      </c>
      <c r="K58" s="97">
        <v>76.5</v>
      </c>
      <c r="L58" s="97">
        <v>39.3</v>
      </c>
      <c r="M58" s="97">
        <v>58.7</v>
      </c>
      <c r="N58" s="97">
        <v>96.3</v>
      </c>
      <c r="O58" s="161">
        <v>105</v>
      </c>
      <c r="P58" s="97">
        <v>82.2</v>
      </c>
      <c r="Q58" s="170">
        <v>70.8</v>
      </c>
    </row>
    <row r="59" spans="1:17" ht="12.75" customHeight="1" thickBot="1">
      <c r="A59" s="332"/>
      <c r="B59" s="103" t="s">
        <v>125</v>
      </c>
      <c r="C59" s="104">
        <v>134.2</v>
      </c>
      <c r="D59" s="104">
        <v>138</v>
      </c>
      <c r="E59" s="104">
        <v>121.3</v>
      </c>
      <c r="F59" s="104">
        <v>120.9</v>
      </c>
      <c r="G59" s="104">
        <v>114.4</v>
      </c>
      <c r="H59" s="104">
        <v>142.4</v>
      </c>
      <c r="I59" s="104">
        <v>152.9</v>
      </c>
      <c r="J59" s="104">
        <v>137.2</v>
      </c>
      <c r="K59" s="104">
        <v>144.7</v>
      </c>
      <c r="L59" s="104">
        <v>141.7</v>
      </c>
      <c r="M59" s="104">
        <v>126.6</v>
      </c>
      <c r="N59" s="104">
        <v>133.7760666254581</v>
      </c>
      <c r="O59" s="159">
        <v>156.1</v>
      </c>
      <c r="P59" s="104">
        <v>148.7</v>
      </c>
      <c r="Q59" s="166">
        <v>129.7</v>
      </c>
    </row>
    <row r="60" spans="1:17" ht="12.75" customHeight="1" thickBot="1" thickTop="1">
      <c r="A60" s="322" t="s">
        <v>135</v>
      </c>
      <c r="B60" s="323"/>
      <c r="C60" s="107">
        <v>95</v>
      </c>
      <c r="D60" s="107">
        <v>89.2</v>
      </c>
      <c r="E60" s="107">
        <v>89.9</v>
      </c>
      <c r="F60" s="107">
        <v>89.2</v>
      </c>
      <c r="G60" s="107">
        <v>88.5</v>
      </c>
      <c r="H60" s="107">
        <v>92.3</v>
      </c>
      <c r="I60" s="107">
        <v>104.1</v>
      </c>
      <c r="J60" s="107">
        <v>102.3</v>
      </c>
      <c r="K60" s="107">
        <v>99.8</v>
      </c>
      <c r="L60" s="107">
        <v>101.9</v>
      </c>
      <c r="M60" s="107">
        <v>97.5</v>
      </c>
      <c r="N60" s="107">
        <v>89.3</v>
      </c>
      <c r="O60" s="165">
        <v>104.8</v>
      </c>
      <c r="P60" s="107">
        <v>102.2</v>
      </c>
      <c r="Q60" s="167">
        <v>104.5</v>
      </c>
    </row>
    <row r="61" spans="1:2" ht="12">
      <c r="A61" s="102"/>
      <c r="B61" s="102"/>
    </row>
    <row r="62" ht="12">
      <c r="A62" s="102"/>
    </row>
    <row r="63" ht="12">
      <c r="A63" s="102"/>
    </row>
    <row r="64" ht="12">
      <c r="A64" s="102"/>
    </row>
    <row r="65" ht="12">
      <c r="A65" s="102"/>
    </row>
    <row r="66" ht="12">
      <c r="A66" s="102"/>
    </row>
    <row r="67" ht="12">
      <c r="A67" s="102"/>
    </row>
    <row r="68" ht="12">
      <c r="A68" s="102"/>
    </row>
    <row r="69" ht="12">
      <c r="A69" s="102"/>
    </row>
    <row r="70" ht="12">
      <c r="A70" s="102"/>
    </row>
    <row r="71" ht="12">
      <c r="A71" s="102"/>
    </row>
    <row r="72" ht="12">
      <c r="A72" s="102"/>
    </row>
    <row r="73" ht="12">
      <c r="A73" s="102"/>
    </row>
  </sheetData>
  <mergeCells count="12">
    <mergeCell ref="A1:Q1"/>
    <mergeCell ref="O2:Q2"/>
    <mergeCell ref="A4:A5"/>
    <mergeCell ref="A6:A12"/>
    <mergeCell ref="A13:A14"/>
    <mergeCell ref="A46:A50"/>
    <mergeCell ref="A51:A59"/>
    <mergeCell ref="A60:B60"/>
    <mergeCell ref="A15:A24"/>
    <mergeCell ref="A25:A32"/>
    <mergeCell ref="A33:A39"/>
    <mergeCell ref="A40:A45"/>
  </mergeCells>
  <printOptions/>
  <pageMargins left="0.5118110236220472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V5" sqref="V5"/>
    </sheetView>
  </sheetViews>
  <sheetFormatPr defaultColWidth="9.00390625" defaultRowHeight="12.75"/>
  <cols>
    <col min="1" max="1" width="3.25390625" style="125" customWidth="1"/>
    <col min="2" max="2" width="8.25390625" style="125" customWidth="1"/>
    <col min="3" max="16" width="6.375" style="125" customWidth="1"/>
    <col min="17" max="17" width="6.375" style="88" customWidth="1"/>
    <col min="18" max="16384" width="9.125" style="89" customWidth="1"/>
  </cols>
  <sheetData>
    <row r="1" spans="1:17" s="85" customFormat="1" ht="13.5">
      <c r="A1" s="359" t="s">
        <v>380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2.75" customHeight="1" thickBot="1">
      <c r="A2" s="187" t="s">
        <v>59</v>
      </c>
      <c r="B2" s="187"/>
      <c r="C2" s="108"/>
      <c r="D2" s="108"/>
      <c r="E2" s="108"/>
      <c r="F2" s="108"/>
      <c r="G2" s="108"/>
      <c r="H2" s="108"/>
      <c r="I2" s="108"/>
      <c r="J2" s="109"/>
      <c r="K2" s="109"/>
      <c r="L2" s="110"/>
      <c r="M2" s="110"/>
      <c r="N2" s="187"/>
      <c r="O2" s="360" t="s">
        <v>282</v>
      </c>
      <c r="P2" s="360"/>
      <c r="Q2" s="360"/>
    </row>
    <row r="3" spans="1:17" ht="45.75" thickBot="1">
      <c r="A3" s="90" t="s">
        <v>110</v>
      </c>
      <c r="B3" s="91" t="s">
        <v>207</v>
      </c>
      <c r="C3" s="92" t="s">
        <v>111</v>
      </c>
      <c r="D3" s="92" t="s">
        <v>112</v>
      </c>
      <c r="E3" s="92" t="s">
        <v>113</v>
      </c>
      <c r="F3" s="92" t="s">
        <v>114</v>
      </c>
      <c r="G3" s="92" t="s">
        <v>115</v>
      </c>
      <c r="H3" s="92" t="s">
        <v>116</v>
      </c>
      <c r="I3" s="92" t="s">
        <v>117</v>
      </c>
      <c r="J3" s="92" t="s">
        <v>118</v>
      </c>
      <c r="K3" s="92" t="s">
        <v>119</v>
      </c>
      <c r="L3" s="92" t="s">
        <v>120</v>
      </c>
      <c r="M3" s="92" t="s">
        <v>121</v>
      </c>
      <c r="N3" s="111" t="s">
        <v>122</v>
      </c>
      <c r="O3" s="111" t="s">
        <v>136</v>
      </c>
      <c r="P3" s="111" t="s">
        <v>219</v>
      </c>
      <c r="Q3" s="112" t="s">
        <v>376</v>
      </c>
    </row>
    <row r="4" spans="1:17" ht="14.25" customHeight="1" thickTop="1">
      <c r="A4" s="326" t="s">
        <v>124</v>
      </c>
      <c r="B4" s="313" t="s">
        <v>124</v>
      </c>
      <c r="C4" s="113">
        <v>99.9</v>
      </c>
      <c r="D4" s="113">
        <v>99.7</v>
      </c>
      <c r="E4" s="113">
        <v>99.7</v>
      </c>
      <c r="F4" s="113">
        <v>99.6</v>
      </c>
      <c r="G4" s="113">
        <v>99.7</v>
      </c>
      <c r="H4" s="113">
        <v>99.6</v>
      </c>
      <c r="I4" s="113">
        <v>99.7</v>
      </c>
      <c r="J4" s="113">
        <v>99.4</v>
      </c>
      <c r="K4" s="113">
        <v>99.4</v>
      </c>
      <c r="L4" s="114">
        <v>99.3</v>
      </c>
      <c r="M4" s="114">
        <v>99.5</v>
      </c>
      <c r="N4" s="115">
        <v>99.4</v>
      </c>
      <c r="O4" s="115">
        <v>99.1</v>
      </c>
      <c r="P4" s="115">
        <v>99.3</v>
      </c>
      <c r="Q4" s="168">
        <v>99</v>
      </c>
    </row>
    <row r="5" spans="1:17" ht="18.75" customHeight="1">
      <c r="A5" s="319"/>
      <c r="B5" s="314" t="s">
        <v>125</v>
      </c>
      <c r="C5" s="316">
        <v>99.9</v>
      </c>
      <c r="D5" s="316">
        <v>99.7</v>
      </c>
      <c r="E5" s="316">
        <v>99.7</v>
      </c>
      <c r="F5" s="316">
        <v>99.6</v>
      </c>
      <c r="G5" s="316">
        <v>99.7</v>
      </c>
      <c r="H5" s="316">
        <v>99.6</v>
      </c>
      <c r="I5" s="316">
        <v>99.7</v>
      </c>
      <c r="J5" s="316">
        <v>99.4</v>
      </c>
      <c r="K5" s="316">
        <v>99.4</v>
      </c>
      <c r="L5" s="316">
        <f>L4</f>
        <v>99.3</v>
      </c>
      <c r="M5" s="316">
        <v>99.5</v>
      </c>
      <c r="N5" s="317">
        <v>99.4</v>
      </c>
      <c r="O5" s="317">
        <v>99.1</v>
      </c>
      <c r="P5" s="318">
        <v>99.3</v>
      </c>
      <c r="Q5" s="315">
        <v>99</v>
      </c>
    </row>
    <row r="6" spans="1:17" ht="12.75" customHeight="1">
      <c r="A6" s="320" t="s">
        <v>126</v>
      </c>
      <c r="B6" s="94" t="s">
        <v>127</v>
      </c>
      <c r="C6" s="116">
        <v>99.6</v>
      </c>
      <c r="D6" s="116">
        <v>99.7</v>
      </c>
      <c r="E6" s="116">
        <v>99.5</v>
      </c>
      <c r="F6" s="116">
        <v>98.9</v>
      </c>
      <c r="G6" s="116">
        <v>98.9</v>
      </c>
      <c r="H6" s="116">
        <v>98.1</v>
      </c>
      <c r="I6" s="116">
        <v>97.4</v>
      </c>
      <c r="J6" s="116">
        <v>97.1</v>
      </c>
      <c r="K6" s="116">
        <v>97.2</v>
      </c>
      <c r="L6" s="117">
        <v>95.4</v>
      </c>
      <c r="M6" s="117">
        <v>94.4</v>
      </c>
      <c r="N6" s="118">
        <v>93</v>
      </c>
      <c r="O6" s="118">
        <v>89.7</v>
      </c>
      <c r="P6" s="124">
        <v>86.3</v>
      </c>
      <c r="Q6" s="169">
        <v>83.3</v>
      </c>
    </row>
    <row r="7" spans="1:17" ht="12.75" customHeight="1">
      <c r="A7" s="321"/>
      <c r="B7" s="96" t="s">
        <v>65</v>
      </c>
      <c r="C7" s="119">
        <v>98.7</v>
      </c>
      <c r="D7" s="119">
        <v>98.9</v>
      </c>
      <c r="E7" s="119">
        <v>98.7</v>
      </c>
      <c r="F7" s="119">
        <v>99.1</v>
      </c>
      <c r="G7" s="119">
        <v>98.7</v>
      </c>
      <c r="H7" s="119">
        <v>98.1</v>
      </c>
      <c r="I7" s="119">
        <v>97.1</v>
      </c>
      <c r="J7" s="119">
        <v>97.7</v>
      </c>
      <c r="K7" s="119">
        <v>98.4</v>
      </c>
      <c r="L7" s="120">
        <v>98.3</v>
      </c>
      <c r="M7" s="120">
        <v>98.2</v>
      </c>
      <c r="N7" s="121">
        <v>98</v>
      </c>
      <c r="O7" s="121">
        <v>98.3</v>
      </c>
      <c r="P7" s="121">
        <v>98.6</v>
      </c>
      <c r="Q7" s="170">
        <v>97.9</v>
      </c>
    </row>
    <row r="8" spans="1:17" ht="12.75" customHeight="1">
      <c r="A8" s="321"/>
      <c r="B8" s="98" t="s">
        <v>66</v>
      </c>
      <c r="C8" s="119">
        <v>98.6</v>
      </c>
      <c r="D8" s="119">
        <v>97.8</v>
      </c>
      <c r="E8" s="119">
        <v>96.8</v>
      </c>
      <c r="F8" s="119">
        <v>96.8</v>
      </c>
      <c r="G8" s="119">
        <v>97.1</v>
      </c>
      <c r="H8" s="119">
        <v>97.7</v>
      </c>
      <c r="I8" s="119">
        <v>97.8</v>
      </c>
      <c r="J8" s="119">
        <v>97.5</v>
      </c>
      <c r="K8" s="119">
        <v>97.1</v>
      </c>
      <c r="L8" s="120">
        <v>97.1</v>
      </c>
      <c r="M8" s="120">
        <v>95.9</v>
      </c>
      <c r="N8" s="121">
        <v>95.7</v>
      </c>
      <c r="O8" s="121">
        <v>95</v>
      </c>
      <c r="P8" s="121">
        <v>94.1</v>
      </c>
      <c r="Q8" s="170">
        <v>97.1</v>
      </c>
    </row>
    <row r="9" spans="1:17" ht="12.75" customHeight="1">
      <c r="A9" s="321"/>
      <c r="B9" s="96" t="s">
        <v>67</v>
      </c>
      <c r="C9" s="119">
        <v>99</v>
      </c>
      <c r="D9" s="119">
        <v>97.9</v>
      </c>
      <c r="E9" s="119">
        <v>94.6</v>
      </c>
      <c r="F9" s="119">
        <v>96.4</v>
      </c>
      <c r="G9" s="119">
        <v>94.4</v>
      </c>
      <c r="H9" s="119">
        <v>96.2</v>
      </c>
      <c r="I9" s="119">
        <v>95</v>
      </c>
      <c r="J9" s="119">
        <v>93.7</v>
      </c>
      <c r="K9" s="119">
        <v>95</v>
      </c>
      <c r="L9" s="120">
        <v>94.1</v>
      </c>
      <c r="M9" s="120">
        <v>90.9</v>
      </c>
      <c r="N9" s="121">
        <v>87.8</v>
      </c>
      <c r="O9" s="121">
        <v>89.9</v>
      </c>
      <c r="P9" s="121">
        <v>91.3</v>
      </c>
      <c r="Q9" s="170">
        <v>85.9</v>
      </c>
    </row>
    <row r="10" spans="1:17" ht="12.75" customHeight="1">
      <c r="A10" s="321"/>
      <c r="B10" s="96" t="s">
        <v>68</v>
      </c>
      <c r="C10" s="119">
        <v>100</v>
      </c>
      <c r="D10" s="119">
        <v>100</v>
      </c>
      <c r="E10" s="119">
        <v>99.5</v>
      </c>
      <c r="F10" s="119">
        <v>99</v>
      </c>
      <c r="G10" s="119">
        <v>99.5</v>
      </c>
      <c r="H10" s="119">
        <v>99.6</v>
      </c>
      <c r="I10" s="119">
        <v>98.7</v>
      </c>
      <c r="J10" s="119">
        <v>97.8</v>
      </c>
      <c r="K10" s="119">
        <v>98.5</v>
      </c>
      <c r="L10" s="120">
        <v>97.9</v>
      </c>
      <c r="M10" s="120">
        <v>98.9</v>
      </c>
      <c r="N10" s="121">
        <v>99</v>
      </c>
      <c r="O10" s="121">
        <v>98.9</v>
      </c>
      <c r="P10" s="121">
        <v>98.6</v>
      </c>
      <c r="Q10" s="170">
        <v>98.1</v>
      </c>
    </row>
    <row r="11" spans="1:17" ht="12.75" customHeight="1">
      <c r="A11" s="321"/>
      <c r="B11" s="96" t="s">
        <v>69</v>
      </c>
      <c r="C11" s="119">
        <v>99.7</v>
      </c>
      <c r="D11" s="119">
        <v>98.6</v>
      </c>
      <c r="E11" s="119">
        <v>98.7</v>
      </c>
      <c r="F11" s="119">
        <v>99.4</v>
      </c>
      <c r="G11" s="119">
        <v>99</v>
      </c>
      <c r="H11" s="119">
        <v>98.9</v>
      </c>
      <c r="I11" s="119">
        <v>99.2</v>
      </c>
      <c r="J11" s="119">
        <v>99.5</v>
      </c>
      <c r="K11" s="119">
        <v>99.6</v>
      </c>
      <c r="L11" s="120">
        <v>99.3</v>
      </c>
      <c r="M11" s="120">
        <v>99.3</v>
      </c>
      <c r="N11" s="121">
        <v>98.9</v>
      </c>
      <c r="O11" s="121">
        <v>98.7</v>
      </c>
      <c r="P11" s="121">
        <v>99.1</v>
      </c>
      <c r="Q11" s="170">
        <v>99</v>
      </c>
    </row>
    <row r="12" spans="1:17" ht="12.75" customHeight="1">
      <c r="A12" s="356"/>
      <c r="B12" s="105" t="s">
        <v>125</v>
      </c>
      <c r="C12" s="127">
        <v>99.2</v>
      </c>
      <c r="D12" s="127">
        <v>98.8</v>
      </c>
      <c r="E12" s="127">
        <v>98</v>
      </c>
      <c r="F12" s="127">
        <v>98.3</v>
      </c>
      <c r="G12" s="127">
        <v>98</v>
      </c>
      <c r="H12" s="127">
        <v>97.9</v>
      </c>
      <c r="I12" s="127">
        <v>97.2</v>
      </c>
      <c r="J12" s="127">
        <v>97</v>
      </c>
      <c r="K12" s="127">
        <v>97.5</v>
      </c>
      <c r="L12" s="128">
        <f>(L6+L7+L8+L9+L10+L11)/6</f>
        <v>97.01666666666665</v>
      </c>
      <c r="M12" s="128">
        <v>96.10188675433179</v>
      </c>
      <c r="N12" s="129">
        <v>94.94163619081378</v>
      </c>
      <c r="O12" s="129">
        <v>94.5</v>
      </c>
      <c r="P12" s="129">
        <v>94.3</v>
      </c>
      <c r="Q12" s="173">
        <v>93</v>
      </c>
    </row>
    <row r="13" spans="1:17" ht="12.75" customHeight="1">
      <c r="A13" s="357" t="s">
        <v>128</v>
      </c>
      <c r="B13" s="94" t="s">
        <v>70</v>
      </c>
      <c r="C13" s="116">
        <v>96.6</v>
      </c>
      <c r="D13" s="116">
        <v>96.4</v>
      </c>
      <c r="E13" s="116">
        <v>96.8</v>
      </c>
      <c r="F13" s="116">
        <v>96.5</v>
      </c>
      <c r="G13" s="116">
        <v>95.5</v>
      </c>
      <c r="H13" s="116">
        <v>95.8</v>
      </c>
      <c r="I13" s="116">
        <v>95.3</v>
      </c>
      <c r="J13" s="116">
        <v>95.3</v>
      </c>
      <c r="K13" s="116">
        <v>96.2</v>
      </c>
      <c r="L13" s="117">
        <v>96.1</v>
      </c>
      <c r="M13" s="117">
        <v>96.4</v>
      </c>
      <c r="N13" s="118">
        <v>96.2</v>
      </c>
      <c r="O13" s="118">
        <v>96</v>
      </c>
      <c r="P13" s="124">
        <v>96.1</v>
      </c>
      <c r="Q13" s="169">
        <v>96.3</v>
      </c>
    </row>
    <row r="14" spans="1:17" ht="12.75" customHeight="1">
      <c r="A14" s="358"/>
      <c r="B14" s="105" t="s">
        <v>125</v>
      </c>
      <c r="C14" s="127">
        <v>96.6</v>
      </c>
      <c r="D14" s="127">
        <v>96.4</v>
      </c>
      <c r="E14" s="127">
        <v>96.8</v>
      </c>
      <c r="F14" s="127">
        <v>96.5</v>
      </c>
      <c r="G14" s="127">
        <v>95.5</v>
      </c>
      <c r="H14" s="127">
        <v>95.8</v>
      </c>
      <c r="I14" s="127">
        <v>95.3</v>
      </c>
      <c r="J14" s="127">
        <v>95.3</v>
      </c>
      <c r="K14" s="127">
        <v>96.2</v>
      </c>
      <c r="L14" s="128">
        <f>L13/1</f>
        <v>96.1</v>
      </c>
      <c r="M14" s="128">
        <v>96.4</v>
      </c>
      <c r="N14" s="129">
        <v>96.24204767940037</v>
      </c>
      <c r="O14" s="129">
        <v>96</v>
      </c>
      <c r="P14" s="129">
        <v>96.1</v>
      </c>
      <c r="Q14" s="173">
        <v>96.3</v>
      </c>
    </row>
    <row r="15" spans="1:17" ht="12.75" customHeight="1">
      <c r="A15" s="320" t="s">
        <v>129</v>
      </c>
      <c r="B15" s="94" t="s">
        <v>71</v>
      </c>
      <c r="C15" s="122">
        <v>98.8</v>
      </c>
      <c r="D15" s="122">
        <v>97.6</v>
      </c>
      <c r="E15" s="122">
        <v>97.4</v>
      </c>
      <c r="F15" s="122">
        <v>96.3</v>
      </c>
      <c r="G15" s="122">
        <v>96.8</v>
      </c>
      <c r="H15" s="122">
        <v>96</v>
      </c>
      <c r="I15" s="122">
        <v>96</v>
      </c>
      <c r="J15" s="122">
        <v>95.1</v>
      </c>
      <c r="K15" s="122">
        <v>95.1</v>
      </c>
      <c r="L15" s="123">
        <v>94.1</v>
      </c>
      <c r="M15" s="123">
        <v>94.9</v>
      </c>
      <c r="N15" s="124">
        <v>93.7</v>
      </c>
      <c r="O15" s="124">
        <v>92.4</v>
      </c>
      <c r="P15" s="124">
        <v>92.3</v>
      </c>
      <c r="Q15" s="169">
        <v>93.6</v>
      </c>
    </row>
    <row r="16" spans="1:17" ht="12.75" customHeight="1">
      <c r="A16" s="321"/>
      <c r="B16" s="96" t="s">
        <v>72</v>
      </c>
      <c r="C16" s="119">
        <v>100</v>
      </c>
      <c r="D16" s="119">
        <v>99.8</v>
      </c>
      <c r="E16" s="119">
        <v>99.8</v>
      </c>
      <c r="F16" s="119">
        <v>99.8</v>
      </c>
      <c r="G16" s="119">
        <v>99.1</v>
      </c>
      <c r="H16" s="119">
        <v>99.2</v>
      </c>
      <c r="I16" s="119">
        <v>99.3</v>
      </c>
      <c r="J16" s="119">
        <v>99</v>
      </c>
      <c r="K16" s="119">
        <v>99.7</v>
      </c>
      <c r="L16" s="120">
        <v>99.9</v>
      </c>
      <c r="M16" s="120">
        <v>99.6</v>
      </c>
      <c r="N16" s="121">
        <v>98.4</v>
      </c>
      <c r="O16" s="121">
        <v>96.6</v>
      </c>
      <c r="P16" s="121">
        <v>97.6</v>
      </c>
      <c r="Q16" s="170">
        <v>86.4</v>
      </c>
    </row>
    <row r="17" spans="1:17" ht="12.75" customHeight="1">
      <c r="A17" s="321"/>
      <c r="B17" s="96" t="s">
        <v>73</v>
      </c>
      <c r="C17" s="119">
        <v>99.7</v>
      </c>
      <c r="D17" s="119">
        <v>99.7</v>
      </c>
      <c r="E17" s="119">
        <v>99.8</v>
      </c>
      <c r="F17" s="119">
        <v>99.4</v>
      </c>
      <c r="G17" s="119">
        <v>98.6</v>
      </c>
      <c r="H17" s="119">
        <v>98.9</v>
      </c>
      <c r="I17" s="119">
        <v>98.7</v>
      </c>
      <c r="J17" s="119">
        <v>98.8</v>
      </c>
      <c r="K17" s="119">
        <v>98</v>
      </c>
      <c r="L17" s="120">
        <v>97.3</v>
      </c>
      <c r="M17" s="120">
        <v>97.5</v>
      </c>
      <c r="N17" s="121">
        <v>97.2</v>
      </c>
      <c r="O17" s="121">
        <v>97.2</v>
      </c>
      <c r="P17" s="121">
        <v>96.7</v>
      </c>
      <c r="Q17" s="170">
        <v>94.4</v>
      </c>
    </row>
    <row r="18" spans="1:17" ht="12.75" customHeight="1">
      <c r="A18" s="321"/>
      <c r="B18" s="96" t="s">
        <v>74</v>
      </c>
      <c r="C18" s="119">
        <v>96.4</v>
      </c>
      <c r="D18" s="119">
        <v>95.5</v>
      </c>
      <c r="E18" s="119">
        <v>95.3</v>
      </c>
      <c r="F18" s="119">
        <v>93.5</v>
      </c>
      <c r="G18" s="119">
        <v>92.5</v>
      </c>
      <c r="H18" s="119">
        <v>89.3</v>
      </c>
      <c r="I18" s="119">
        <v>90.7</v>
      </c>
      <c r="J18" s="119">
        <v>88</v>
      </c>
      <c r="K18" s="119">
        <v>89.9</v>
      </c>
      <c r="L18" s="120">
        <v>88.5</v>
      </c>
      <c r="M18" s="120">
        <v>89.2</v>
      </c>
      <c r="N18" s="121">
        <v>89.2</v>
      </c>
      <c r="O18" s="121">
        <v>87.3</v>
      </c>
      <c r="P18" s="121">
        <v>88.8</v>
      </c>
      <c r="Q18" s="170">
        <v>89.2</v>
      </c>
    </row>
    <row r="19" spans="1:17" ht="12.75" customHeight="1">
      <c r="A19" s="321"/>
      <c r="B19" s="96" t="s">
        <v>75</v>
      </c>
      <c r="C19" s="119">
        <v>99.6</v>
      </c>
      <c r="D19" s="119">
        <v>98.7</v>
      </c>
      <c r="E19" s="119">
        <v>99.4</v>
      </c>
      <c r="F19" s="119">
        <v>98.5</v>
      </c>
      <c r="G19" s="119">
        <v>93.4</v>
      </c>
      <c r="H19" s="119">
        <v>93.8</v>
      </c>
      <c r="I19" s="119">
        <v>96.9</v>
      </c>
      <c r="J19" s="119">
        <v>95.9</v>
      </c>
      <c r="K19" s="119">
        <v>96.8</v>
      </c>
      <c r="L19" s="120">
        <v>97</v>
      </c>
      <c r="M19" s="120">
        <v>96.3</v>
      </c>
      <c r="N19" s="121">
        <v>93.6</v>
      </c>
      <c r="O19" s="121">
        <v>95.1</v>
      </c>
      <c r="P19" s="121">
        <v>95.2</v>
      </c>
      <c r="Q19" s="170">
        <v>96.8</v>
      </c>
    </row>
    <row r="20" spans="1:17" ht="12.75" customHeight="1">
      <c r="A20" s="321"/>
      <c r="B20" s="96" t="s">
        <v>76</v>
      </c>
      <c r="C20" s="119">
        <v>99</v>
      </c>
      <c r="D20" s="119">
        <v>98.8</v>
      </c>
      <c r="E20" s="119">
        <v>98.9</v>
      </c>
      <c r="F20" s="119">
        <v>98.6</v>
      </c>
      <c r="G20" s="119">
        <v>98.5</v>
      </c>
      <c r="H20" s="119">
        <v>98.1</v>
      </c>
      <c r="I20" s="119">
        <v>97.8</v>
      </c>
      <c r="J20" s="119">
        <v>97.4</v>
      </c>
      <c r="K20" s="119">
        <v>97.8</v>
      </c>
      <c r="L20" s="120">
        <v>98.3</v>
      </c>
      <c r="M20" s="120">
        <v>97.4</v>
      </c>
      <c r="N20" s="121">
        <v>97.7</v>
      </c>
      <c r="O20" s="121">
        <v>97.4</v>
      </c>
      <c r="P20" s="121">
        <v>96.5</v>
      </c>
      <c r="Q20" s="170">
        <v>96.2</v>
      </c>
    </row>
    <row r="21" spans="1:17" ht="12.75" customHeight="1">
      <c r="A21" s="321"/>
      <c r="B21" s="96" t="s">
        <v>77</v>
      </c>
      <c r="C21" s="119">
        <v>88.5</v>
      </c>
      <c r="D21" s="119">
        <v>90.4</v>
      </c>
      <c r="E21" s="119">
        <v>90.3</v>
      </c>
      <c r="F21" s="119">
        <v>88.7</v>
      </c>
      <c r="G21" s="119">
        <v>88.9</v>
      </c>
      <c r="H21" s="119">
        <v>84.8</v>
      </c>
      <c r="I21" s="119">
        <v>88.8</v>
      </c>
      <c r="J21" s="119">
        <v>88.3</v>
      </c>
      <c r="K21" s="119">
        <v>93.2</v>
      </c>
      <c r="L21" s="120">
        <v>89</v>
      </c>
      <c r="M21" s="120">
        <v>91.8</v>
      </c>
      <c r="N21" s="121">
        <v>90.7</v>
      </c>
      <c r="O21" s="121">
        <v>89.1</v>
      </c>
      <c r="P21" s="121">
        <v>83.7</v>
      </c>
      <c r="Q21" s="170">
        <v>90.4</v>
      </c>
    </row>
    <row r="22" spans="1:17" ht="12.75" customHeight="1">
      <c r="A22" s="321"/>
      <c r="B22" s="96" t="s">
        <v>78</v>
      </c>
      <c r="C22" s="119">
        <v>98.9</v>
      </c>
      <c r="D22" s="119">
        <v>99.1</v>
      </c>
      <c r="E22" s="119">
        <v>98.8</v>
      </c>
      <c r="F22" s="119">
        <v>98.9</v>
      </c>
      <c r="G22" s="119">
        <v>98.3</v>
      </c>
      <c r="H22" s="119">
        <v>97.8</v>
      </c>
      <c r="I22" s="119">
        <v>96.5</v>
      </c>
      <c r="J22" s="119">
        <v>97.6</v>
      </c>
      <c r="K22" s="119">
        <v>98.2</v>
      </c>
      <c r="L22" s="120">
        <v>96.4</v>
      </c>
      <c r="M22" s="120">
        <v>96</v>
      </c>
      <c r="N22" s="121">
        <v>95.6</v>
      </c>
      <c r="O22" s="121">
        <v>93.9</v>
      </c>
      <c r="P22" s="121">
        <v>93.5</v>
      </c>
      <c r="Q22" s="170">
        <v>93.4</v>
      </c>
    </row>
    <row r="23" spans="1:17" ht="12.75" customHeight="1">
      <c r="A23" s="321"/>
      <c r="B23" s="98" t="s">
        <v>79</v>
      </c>
      <c r="C23" s="119">
        <v>99.5</v>
      </c>
      <c r="D23" s="119">
        <v>99.4</v>
      </c>
      <c r="E23" s="119">
        <v>99.3</v>
      </c>
      <c r="F23" s="119">
        <v>98.6</v>
      </c>
      <c r="G23" s="119">
        <v>94.7</v>
      </c>
      <c r="H23" s="119">
        <v>98.7</v>
      </c>
      <c r="I23" s="119">
        <v>97.1</v>
      </c>
      <c r="J23" s="119">
        <v>97.8</v>
      </c>
      <c r="K23" s="119">
        <v>96.8</v>
      </c>
      <c r="L23" s="120">
        <v>96.5</v>
      </c>
      <c r="M23" s="120">
        <v>96.8</v>
      </c>
      <c r="N23" s="121">
        <v>96</v>
      </c>
      <c r="O23" s="121">
        <v>94.1</v>
      </c>
      <c r="P23" s="121">
        <v>93.8</v>
      </c>
      <c r="Q23" s="170">
        <v>94.2</v>
      </c>
    </row>
    <row r="24" spans="1:17" ht="12.75" customHeight="1">
      <c r="A24" s="356"/>
      <c r="B24" s="105" t="s">
        <v>125</v>
      </c>
      <c r="C24" s="126">
        <v>98.2</v>
      </c>
      <c r="D24" s="126">
        <v>97.7</v>
      </c>
      <c r="E24" s="126">
        <v>97.5</v>
      </c>
      <c r="F24" s="126">
        <v>96.6</v>
      </c>
      <c r="G24" s="126">
        <v>96.3</v>
      </c>
      <c r="H24" s="126">
        <v>95.5</v>
      </c>
      <c r="I24" s="126">
        <v>95.6</v>
      </c>
      <c r="J24" s="126">
        <v>95</v>
      </c>
      <c r="K24" s="126">
        <v>95.5</v>
      </c>
      <c r="L24" s="130">
        <f>AVERAGE(L15:L23)</f>
        <v>95.22222222222223</v>
      </c>
      <c r="M24" s="130">
        <v>94.95309902554024</v>
      </c>
      <c r="N24" s="131">
        <v>94.05417436445562</v>
      </c>
      <c r="O24" s="131">
        <v>92.6</v>
      </c>
      <c r="P24" s="128">
        <v>92.4</v>
      </c>
      <c r="Q24" s="173">
        <v>92.6</v>
      </c>
    </row>
    <row r="25" spans="1:17" ht="12.75" customHeight="1">
      <c r="A25" s="366" t="s">
        <v>130</v>
      </c>
      <c r="B25" s="94" t="s">
        <v>80</v>
      </c>
      <c r="C25" s="116">
        <v>99.8</v>
      </c>
      <c r="D25" s="116">
        <v>99.7</v>
      </c>
      <c r="E25" s="116">
        <v>99.9</v>
      </c>
      <c r="F25" s="116">
        <v>99.5</v>
      </c>
      <c r="G25" s="116">
        <v>99.9</v>
      </c>
      <c r="H25" s="116">
        <v>99.7</v>
      </c>
      <c r="I25" s="116">
        <v>99.6</v>
      </c>
      <c r="J25" s="116">
        <v>99.7</v>
      </c>
      <c r="K25" s="116">
        <v>99.3</v>
      </c>
      <c r="L25" s="117">
        <v>98.8</v>
      </c>
      <c r="M25" s="117">
        <v>96.7</v>
      </c>
      <c r="N25" s="118">
        <v>96.3</v>
      </c>
      <c r="O25" s="118">
        <v>95.1</v>
      </c>
      <c r="P25" s="124">
        <v>95.8</v>
      </c>
      <c r="Q25" s="169">
        <v>96.4</v>
      </c>
    </row>
    <row r="26" spans="1:17" ht="12.75" customHeight="1">
      <c r="A26" s="364"/>
      <c r="B26" s="96" t="s">
        <v>81</v>
      </c>
      <c r="C26" s="119">
        <v>99.6</v>
      </c>
      <c r="D26" s="119">
        <v>99.5</v>
      </c>
      <c r="E26" s="119">
        <v>99.3</v>
      </c>
      <c r="F26" s="119">
        <v>99.1</v>
      </c>
      <c r="G26" s="119">
        <v>98.9</v>
      </c>
      <c r="H26" s="119">
        <v>98.8</v>
      </c>
      <c r="I26" s="119">
        <v>98.3</v>
      </c>
      <c r="J26" s="119">
        <v>98.5</v>
      </c>
      <c r="K26" s="119">
        <v>96.8</v>
      </c>
      <c r="L26" s="120">
        <v>97.9</v>
      </c>
      <c r="M26" s="120">
        <v>97</v>
      </c>
      <c r="N26" s="121">
        <v>96</v>
      </c>
      <c r="O26" s="121">
        <v>96.1</v>
      </c>
      <c r="P26" s="121">
        <v>96.1</v>
      </c>
      <c r="Q26" s="170">
        <v>96.6</v>
      </c>
    </row>
    <row r="27" spans="1:17" ht="12.75" customHeight="1">
      <c r="A27" s="364"/>
      <c r="B27" s="96" t="s">
        <v>82</v>
      </c>
      <c r="C27" s="119">
        <v>100</v>
      </c>
      <c r="D27" s="119">
        <v>100</v>
      </c>
      <c r="E27" s="119">
        <v>100</v>
      </c>
      <c r="F27" s="119">
        <v>100</v>
      </c>
      <c r="G27" s="119">
        <v>100</v>
      </c>
      <c r="H27" s="119">
        <v>100</v>
      </c>
      <c r="I27" s="119">
        <v>100</v>
      </c>
      <c r="J27" s="119">
        <v>100</v>
      </c>
      <c r="K27" s="119">
        <v>100</v>
      </c>
      <c r="L27" s="120">
        <v>100</v>
      </c>
      <c r="M27" s="120">
        <v>100</v>
      </c>
      <c r="N27" s="121">
        <v>99.8</v>
      </c>
      <c r="O27" s="121">
        <v>99.8</v>
      </c>
      <c r="P27" s="121">
        <v>99.8</v>
      </c>
      <c r="Q27" s="170">
        <v>96.4</v>
      </c>
    </row>
    <row r="28" spans="1:17" ht="12.75" customHeight="1">
      <c r="A28" s="364"/>
      <c r="B28" s="96" t="s">
        <v>83</v>
      </c>
      <c r="C28" s="119">
        <v>99.8</v>
      </c>
      <c r="D28" s="119">
        <v>99.6</v>
      </c>
      <c r="E28" s="119">
        <v>99.6</v>
      </c>
      <c r="F28" s="119">
        <v>99.7</v>
      </c>
      <c r="G28" s="119">
        <v>99.8</v>
      </c>
      <c r="H28" s="119">
        <v>99.5</v>
      </c>
      <c r="I28" s="119">
        <v>99.5</v>
      </c>
      <c r="J28" s="119">
        <v>99.5</v>
      </c>
      <c r="K28" s="119">
        <v>99.3</v>
      </c>
      <c r="L28" s="120">
        <v>98.4</v>
      </c>
      <c r="M28" s="120">
        <v>97.1</v>
      </c>
      <c r="N28" s="121">
        <v>97.2</v>
      </c>
      <c r="O28" s="121">
        <v>96.1</v>
      </c>
      <c r="P28" s="121">
        <v>96.3</v>
      </c>
      <c r="Q28" s="170">
        <v>96.1</v>
      </c>
    </row>
    <row r="29" spans="1:17" ht="12.75" customHeight="1">
      <c r="A29" s="364"/>
      <c r="B29" s="96" t="s">
        <v>84</v>
      </c>
      <c r="C29" s="119">
        <v>100</v>
      </c>
      <c r="D29" s="119">
        <v>100</v>
      </c>
      <c r="E29" s="119">
        <v>95.7</v>
      </c>
      <c r="F29" s="119">
        <v>100</v>
      </c>
      <c r="G29" s="119">
        <v>100</v>
      </c>
      <c r="H29" s="119">
        <v>100</v>
      </c>
      <c r="I29" s="119">
        <v>100</v>
      </c>
      <c r="J29" s="119">
        <v>100</v>
      </c>
      <c r="K29" s="119">
        <v>100</v>
      </c>
      <c r="L29" s="120">
        <v>98.7</v>
      </c>
      <c r="M29" s="120">
        <v>99.4</v>
      </c>
      <c r="N29" s="121">
        <v>99</v>
      </c>
      <c r="O29" s="121">
        <v>98.6</v>
      </c>
      <c r="P29" s="121">
        <v>98.1</v>
      </c>
      <c r="Q29" s="170">
        <v>99.2</v>
      </c>
    </row>
    <row r="30" spans="1:17" ht="12.75" customHeight="1">
      <c r="A30" s="364"/>
      <c r="B30" s="96" t="s">
        <v>85</v>
      </c>
      <c r="C30" s="119">
        <v>100</v>
      </c>
      <c r="D30" s="119">
        <v>99.5</v>
      </c>
      <c r="E30" s="119">
        <v>100</v>
      </c>
      <c r="F30" s="119">
        <v>99.5</v>
      </c>
      <c r="G30" s="119">
        <v>99.3</v>
      </c>
      <c r="H30" s="119">
        <v>99.4</v>
      </c>
      <c r="I30" s="119">
        <v>99.8</v>
      </c>
      <c r="J30" s="119">
        <v>99.7</v>
      </c>
      <c r="K30" s="119">
        <v>99.8</v>
      </c>
      <c r="L30" s="120">
        <v>99.7</v>
      </c>
      <c r="M30" s="120">
        <v>99.6</v>
      </c>
      <c r="N30" s="121">
        <v>99.6</v>
      </c>
      <c r="O30" s="121">
        <v>98.8</v>
      </c>
      <c r="P30" s="121">
        <v>98.7</v>
      </c>
      <c r="Q30" s="170">
        <v>98.2</v>
      </c>
    </row>
    <row r="31" spans="1:17" ht="12.75" customHeight="1">
      <c r="A31" s="364"/>
      <c r="B31" s="100" t="s">
        <v>86</v>
      </c>
      <c r="C31" s="119">
        <v>90.9</v>
      </c>
      <c r="D31" s="119">
        <v>87.8</v>
      </c>
      <c r="E31" s="119">
        <v>88.6</v>
      </c>
      <c r="F31" s="119">
        <v>91</v>
      </c>
      <c r="G31" s="119">
        <v>95.9</v>
      </c>
      <c r="H31" s="119">
        <v>97.9</v>
      </c>
      <c r="I31" s="119">
        <v>98.1</v>
      </c>
      <c r="J31" s="119">
        <v>98.1</v>
      </c>
      <c r="K31" s="119">
        <v>96.6</v>
      </c>
      <c r="L31" s="120">
        <v>98.6</v>
      </c>
      <c r="M31" s="120">
        <v>98.3</v>
      </c>
      <c r="N31" s="121">
        <v>96.6</v>
      </c>
      <c r="O31" s="121">
        <v>95.1</v>
      </c>
      <c r="P31" s="121">
        <v>97.5</v>
      </c>
      <c r="Q31" s="170">
        <v>96.7</v>
      </c>
    </row>
    <row r="32" spans="1:17" ht="12.75" customHeight="1">
      <c r="A32" s="367"/>
      <c r="B32" s="105" t="s">
        <v>125</v>
      </c>
      <c r="C32" s="127">
        <v>99.3</v>
      </c>
      <c r="D32" s="127">
        <v>99.1</v>
      </c>
      <c r="E32" s="127">
        <v>98.9</v>
      </c>
      <c r="F32" s="127">
        <v>99</v>
      </c>
      <c r="G32" s="127">
        <v>99.1</v>
      </c>
      <c r="H32" s="127">
        <v>99.1</v>
      </c>
      <c r="I32" s="127">
        <v>98.9</v>
      </c>
      <c r="J32" s="127">
        <v>99</v>
      </c>
      <c r="K32" s="127">
        <v>97.9</v>
      </c>
      <c r="L32" s="128">
        <f>AVERAGE(L25:L31)</f>
        <v>98.87142857142858</v>
      </c>
      <c r="M32" s="128">
        <v>97.49502929033842</v>
      </c>
      <c r="N32" s="129">
        <v>96.78516281658132</v>
      </c>
      <c r="O32" s="129">
        <v>96.4</v>
      </c>
      <c r="P32" s="129">
        <v>96.6</v>
      </c>
      <c r="Q32" s="173">
        <v>96.7</v>
      </c>
    </row>
    <row r="33" spans="1:17" ht="12.75" customHeight="1">
      <c r="A33" s="363" t="s">
        <v>131</v>
      </c>
      <c r="B33" s="94" t="s">
        <v>87</v>
      </c>
      <c r="C33" s="122">
        <v>93.6</v>
      </c>
      <c r="D33" s="122">
        <v>93</v>
      </c>
      <c r="E33" s="122">
        <v>93.4</v>
      </c>
      <c r="F33" s="122">
        <v>91.5</v>
      </c>
      <c r="G33" s="122">
        <v>91.4</v>
      </c>
      <c r="H33" s="122">
        <v>90.4</v>
      </c>
      <c r="I33" s="122">
        <v>89.7</v>
      </c>
      <c r="J33" s="122">
        <v>90.6</v>
      </c>
      <c r="K33" s="122">
        <v>95.7</v>
      </c>
      <c r="L33" s="123">
        <v>94.5</v>
      </c>
      <c r="M33" s="123">
        <v>95.3</v>
      </c>
      <c r="N33" s="124">
        <v>94</v>
      </c>
      <c r="O33" s="124">
        <v>92.2</v>
      </c>
      <c r="P33" s="124">
        <v>94.8</v>
      </c>
      <c r="Q33" s="169">
        <v>97</v>
      </c>
    </row>
    <row r="34" spans="1:17" ht="12.75" customHeight="1">
      <c r="A34" s="364"/>
      <c r="B34" s="96" t="s">
        <v>88</v>
      </c>
      <c r="C34" s="119">
        <v>98.4</v>
      </c>
      <c r="D34" s="119">
        <v>98.5</v>
      </c>
      <c r="E34" s="119">
        <v>98.5</v>
      </c>
      <c r="F34" s="119">
        <v>98</v>
      </c>
      <c r="G34" s="119">
        <v>98.2</v>
      </c>
      <c r="H34" s="119">
        <v>98.3</v>
      </c>
      <c r="I34" s="119">
        <v>98</v>
      </c>
      <c r="J34" s="119">
        <v>98</v>
      </c>
      <c r="K34" s="119">
        <v>98.1</v>
      </c>
      <c r="L34" s="120">
        <v>98</v>
      </c>
      <c r="M34" s="120">
        <v>97.6</v>
      </c>
      <c r="N34" s="121">
        <v>97.9</v>
      </c>
      <c r="O34" s="121">
        <v>97.7</v>
      </c>
      <c r="P34" s="121">
        <v>97.6</v>
      </c>
      <c r="Q34" s="170">
        <v>97.9</v>
      </c>
    </row>
    <row r="35" spans="1:17" ht="12.75" customHeight="1">
      <c r="A35" s="364"/>
      <c r="B35" s="96" t="s">
        <v>89</v>
      </c>
      <c r="C35" s="119">
        <v>98.4</v>
      </c>
      <c r="D35" s="119">
        <v>99.2</v>
      </c>
      <c r="E35" s="119">
        <v>99.4</v>
      </c>
      <c r="F35" s="119">
        <v>98.3</v>
      </c>
      <c r="G35" s="119">
        <v>98.4</v>
      </c>
      <c r="H35" s="119">
        <v>97.6</v>
      </c>
      <c r="I35" s="119">
        <v>98</v>
      </c>
      <c r="J35" s="119">
        <v>98.2</v>
      </c>
      <c r="K35" s="119">
        <v>98.2</v>
      </c>
      <c r="L35" s="120">
        <v>97.5</v>
      </c>
      <c r="M35" s="120">
        <v>96.3</v>
      </c>
      <c r="N35" s="121">
        <v>95.8</v>
      </c>
      <c r="O35" s="121">
        <v>95.9</v>
      </c>
      <c r="P35" s="121">
        <v>96.4</v>
      </c>
      <c r="Q35" s="170">
        <v>96.1</v>
      </c>
    </row>
    <row r="36" spans="1:17" ht="12.75" customHeight="1">
      <c r="A36" s="364"/>
      <c r="B36" s="96" t="s">
        <v>90</v>
      </c>
      <c r="C36" s="119">
        <v>100</v>
      </c>
      <c r="D36" s="119">
        <v>96.3</v>
      </c>
      <c r="E36" s="119">
        <v>95.9</v>
      </c>
      <c r="F36" s="119">
        <v>93.2</v>
      </c>
      <c r="G36" s="119">
        <v>93</v>
      </c>
      <c r="H36" s="119">
        <v>93.1</v>
      </c>
      <c r="I36" s="119">
        <v>92.1</v>
      </c>
      <c r="J36" s="119">
        <v>92.6</v>
      </c>
      <c r="K36" s="119">
        <v>92.4</v>
      </c>
      <c r="L36" s="120">
        <v>90.4</v>
      </c>
      <c r="M36" s="120">
        <v>89.2</v>
      </c>
      <c r="N36" s="121">
        <v>88.3</v>
      </c>
      <c r="O36" s="121">
        <v>86.9</v>
      </c>
      <c r="P36" s="121">
        <v>87.5</v>
      </c>
      <c r="Q36" s="170">
        <v>89.9</v>
      </c>
    </row>
    <row r="37" spans="1:17" ht="12.75" customHeight="1">
      <c r="A37" s="364"/>
      <c r="B37" s="96" t="s">
        <v>91</v>
      </c>
      <c r="C37" s="119">
        <v>97.7</v>
      </c>
      <c r="D37" s="119">
        <v>97.7</v>
      </c>
      <c r="E37" s="119">
        <v>97.8</v>
      </c>
      <c r="F37" s="119">
        <v>93.5</v>
      </c>
      <c r="G37" s="119">
        <v>97</v>
      </c>
      <c r="H37" s="119">
        <v>96.7</v>
      </c>
      <c r="I37" s="119">
        <v>97.8</v>
      </c>
      <c r="J37" s="119">
        <v>98.1</v>
      </c>
      <c r="K37" s="119">
        <v>96.4</v>
      </c>
      <c r="L37" s="120">
        <v>97.7</v>
      </c>
      <c r="M37" s="120">
        <v>97.3</v>
      </c>
      <c r="N37" s="121">
        <v>98.8</v>
      </c>
      <c r="O37" s="121">
        <v>99.4</v>
      </c>
      <c r="P37" s="121">
        <v>98.1</v>
      </c>
      <c r="Q37" s="170">
        <v>97</v>
      </c>
    </row>
    <row r="38" spans="1:17" ht="12.75" customHeight="1">
      <c r="A38" s="364"/>
      <c r="B38" s="96" t="s">
        <v>92</v>
      </c>
      <c r="C38" s="119">
        <v>92.9</v>
      </c>
      <c r="D38" s="119">
        <v>92.2</v>
      </c>
      <c r="E38" s="119">
        <v>88</v>
      </c>
      <c r="F38" s="119">
        <v>90.2</v>
      </c>
      <c r="G38" s="119">
        <v>89</v>
      </c>
      <c r="H38" s="119">
        <v>84.2</v>
      </c>
      <c r="I38" s="119">
        <v>87.5</v>
      </c>
      <c r="J38" s="119">
        <v>84.8</v>
      </c>
      <c r="K38" s="119">
        <v>94.7</v>
      </c>
      <c r="L38" s="120">
        <v>92.5</v>
      </c>
      <c r="M38" s="120">
        <v>93.9</v>
      </c>
      <c r="N38" s="121">
        <v>92.4</v>
      </c>
      <c r="O38" s="121">
        <v>90.8</v>
      </c>
      <c r="P38" s="121">
        <v>85.8</v>
      </c>
      <c r="Q38" s="170">
        <v>85.4</v>
      </c>
    </row>
    <row r="39" spans="1:17" ht="12.75" customHeight="1">
      <c r="A39" s="365"/>
      <c r="B39" s="105" t="s">
        <v>125</v>
      </c>
      <c r="C39" s="126">
        <v>98</v>
      </c>
      <c r="D39" s="126">
        <v>98.1</v>
      </c>
      <c r="E39" s="126">
        <v>98</v>
      </c>
      <c r="F39" s="126">
        <v>97.3</v>
      </c>
      <c r="G39" s="132">
        <v>97.4</v>
      </c>
      <c r="H39" s="126">
        <v>97.2</v>
      </c>
      <c r="I39" s="126">
        <v>97.1</v>
      </c>
      <c r="J39" s="126">
        <v>97.2</v>
      </c>
      <c r="K39" s="126">
        <v>97.8</v>
      </c>
      <c r="L39" s="130">
        <f>AVERAGE(L33:L38)</f>
        <v>95.09999999999998</v>
      </c>
      <c r="M39" s="130">
        <v>97.01809793963244</v>
      </c>
      <c r="N39" s="131">
        <v>97.06597285992412</v>
      </c>
      <c r="O39" s="131">
        <v>96.9</v>
      </c>
      <c r="P39" s="128">
        <v>96.8</v>
      </c>
      <c r="Q39" s="173">
        <v>97.2</v>
      </c>
    </row>
    <row r="40" spans="1:17" ht="12.75" customHeight="1">
      <c r="A40" s="366" t="s">
        <v>132</v>
      </c>
      <c r="B40" s="94" t="s">
        <v>93</v>
      </c>
      <c r="C40" s="116">
        <v>100</v>
      </c>
      <c r="D40" s="116">
        <v>100</v>
      </c>
      <c r="E40" s="116">
        <v>100</v>
      </c>
      <c r="F40" s="116">
        <v>99.8</v>
      </c>
      <c r="G40" s="116">
        <v>100</v>
      </c>
      <c r="H40" s="116">
        <v>100</v>
      </c>
      <c r="I40" s="116">
        <v>100</v>
      </c>
      <c r="J40" s="116">
        <v>99.7</v>
      </c>
      <c r="K40" s="116">
        <v>99.6</v>
      </c>
      <c r="L40" s="117">
        <v>99.5</v>
      </c>
      <c r="M40" s="117">
        <v>99.6</v>
      </c>
      <c r="N40" s="118">
        <v>99.6</v>
      </c>
      <c r="O40" s="118">
        <v>98.9</v>
      </c>
      <c r="P40" s="124">
        <v>99.4</v>
      </c>
      <c r="Q40" s="169">
        <v>99</v>
      </c>
    </row>
    <row r="41" spans="1:17" ht="12.75" customHeight="1">
      <c r="A41" s="364"/>
      <c r="B41" s="96" t="s">
        <v>94</v>
      </c>
      <c r="C41" s="119">
        <v>99.7</v>
      </c>
      <c r="D41" s="119">
        <v>99</v>
      </c>
      <c r="E41" s="119">
        <v>100</v>
      </c>
      <c r="F41" s="119">
        <v>100</v>
      </c>
      <c r="G41" s="119">
        <v>100</v>
      </c>
      <c r="H41" s="119">
        <v>100</v>
      </c>
      <c r="I41" s="119">
        <v>99</v>
      </c>
      <c r="J41" s="119">
        <v>100</v>
      </c>
      <c r="K41" s="119">
        <v>100</v>
      </c>
      <c r="L41" s="120">
        <v>99.6</v>
      </c>
      <c r="M41" s="120">
        <v>99.2</v>
      </c>
      <c r="N41" s="121">
        <v>98</v>
      </c>
      <c r="O41" s="121">
        <v>97.2</v>
      </c>
      <c r="P41" s="121">
        <v>97.4</v>
      </c>
      <c r="Q41" s="170">
        <v>97.1</v>
      </c>
    </row>
    <row r="42" spans="1:17" ht="12.75" customHeight="1">
      <c r="A42" s="364"/>
      <c r="B42" s="96" t="s">
        <v>95</v>
      </c>
      <c r="C42" s="119">
        <v>98.5</v>
      </c>
      <c r="D42" s="119">
        <v>94.2</v>
      </c>
      <c r="E42" s="119">
        <v>92.8</v>
      </c>
      <c r="F42" s="119">
        <v>92</v>
      </c>
      <c r="G42" s="119">
        <v>93.1</v>
      </c>
      <c r="H42" s="119">
        <v>92.7</v>
      </c>
      <c r="I42" s="119">
        <v>93.7</v>
      </c>
      <c r="J42" s="119">
        <v>93.4</v>
      </c>
      <c r="K42" s="119">
        <v>92.4</v>
      </c>
      <c r="L42" s="120">
        <v>92.7</v>
      </c>
      <c r="M42" s="120">
        <v>97.4</v>
      </c>
      <c r="N42" s="121">
        <v>96.9</v>
      </c>
      <c r="O42" s="121">
        <v>96.1</v>
      </c>
      <c r="P42" s="121">
        <v>95.4</v>
      </c>
      <c r="Q42" s="170">
        <v>94.5</v>
      </c>
    </row>
    <row r="43" spans="1:17" ht="12.75" customHeight="1">
      <c r="A43" s="364"/>
      <c r="B43" s="96" t="s">
        <v>96</v>
      </c>
      <c r="C43" s="119">
        <v>99.5</v>
      </c>
      <c r="D43" s="119">
        <v>99.6</v>
      </c>
      <c r="E43" s="119">
        <v>99.3</v>
      </c>
      <c r="F43" s="119">
        <v>98.7</v>
      </c>
      <c r="G43" s="119">
        <v>98.5</v>
      </c>
      <c r="H43" s="119">
        <v>98.1</v>
      </c>
      <c r="I43" s="119">
        <v>98.3</v>
      </c>
      <c r="J43" s="119">
        <v>98.1</v>
      </c>
      <c r="K43" s="119">
        <v>97.8</v>
      </c>
      <c r="L43" s="120">
        <v>97.8</v>
      </c>
      <c r="M43" s="120">
        <v>97.9</v>
      </c>
      <c r="N43" s="121">
        <v>97.8</v>
      </c>
      <c r="O43" s="121">
        <v>98.4</v>
      </c>
      <c r="P43" s="121">
        <v>97.8</v>
      </c>
      <c r="Q43" s="170">
        <v>98.1</v>
      </c>
    </row>
    <row r="44" spans="1:17" ht="12.75" customHeight="1">
      <c r="A44" s="364"/>
      <c r="B44" s="96" t="s">
        <v>97</v>
      </c>
      <c r="C44" s="119">
        <v>100</v>
      </c>
      <c r="D44" s="119">
        <v>100</v>
      </c>
      <c r="E44" s="119">
        <v>100</v>
      </c>
      <c r="F44" s="119">
        <v>99.7</v>
      </c>
      <c r="G44" s="119">
        <v>100</v>
      </c>
      <c r="H44" s="119">
        <v>100</v>
      </c>
      <c r="I44" s="119">
        <v>99.7</v>
      </c>
      <c r="J44" s="119">
        <v>99.5</v>
      </c>
      <c r="K44" s="119">
        <v>98.7</v>
      </c>
      <c r="L44" s="120">
        <v>98.4</v>
      </c>
      <c r="M44" s="120">
        <v>98.3</v>
      </c>
      <c r="N44" s="121">
        <v>97.7</v>
      </c>
      <c r="O44" s="121">
        <v>96.8</v>
      </c>
      <c r="P44" s="121">
        <v>98</v>
      </c>
      <c r="Q44" s="170">
        <v>98.3</v>
      </c>
    </row>
    <row r="45" spans="1:17" ht="12.75" customHeight="1">
      <c r="A45" s="367"/>
      <c r="B45" s="105" t="s">
        <v>125</v>
      </c>
      <c r="C45" s="127">
        <v>99.4</v>
      </c>
      <c r="D45" s="127">
        <v>98.7</v>
      </c>
      <c r="E45" s="127">
        <v>98.2</v>
      </c>
      <c r="F45" s="127">
        <v>97.7</v>
      </c>
      <c r="G45" s="127">
        <v>97.8</v>
      </c>
      <c r="H45" s="127">
        <v>97.4</v>
      </c>
      <c r="I45" s="127">
        <v>97.8</v>
      </c>
      <c r="J45" s="127">
        <v>97.6</v>
      </c>
      <c r="K45" s="127">
        <v>97.2</v>
      </c>
      <c r="L45" s="128">
        <f>AVERAGE(L40:L44)</f>
        <v>97.6</v>
      </c>
      <c r="M45" s="128">
        <v>98.11538657743077</v>
      </c>
      <c r="N45" s="129">
        <v>97.78802004349731</v>
      </c>
      <c r="O45" s="129">
        <v>97.7</v>
      </c>
      <c r="P45" s="129">
        <v>97.5</v>
      </c>
      <c r="Q45" s="173">
        <v>97.5</v>
      </c>
    </row>
    <row r="46" spans="1:17" ht="12.75" customHeight="1">
      <c r="A46" s="363" t="s">
        <v>133</v>
      </c>
      <c r="B46" s="94" t="s">
        <v>98</v>
      </c>
      <c r="C46" s="122">
        <v>100</v>
      </c>
      <c r="D46" s="122">
        <v>99.8</v>
      </c>
      <c r="E46" s="122">
        <v>99.2</v>
      </c>
      <c r="F46" s="122">
        <v>98.9</v>
      </c>
      <c r="G46" s="122">
        <v>99</v>
      </c>
      <c r="H46" s="122">
        <v>98.9</v>
      </c>
      <c r="I46" s="122">
        <v>98.8</v>
      </c>
      <c r="J46" s="122">
        <v>98.7</v>
      </c>
      <c r="K46" s="122">
        <v>98.8</v>
      </c>
      <c r="L46" s="123">
        <v>98.7</v>
      </c>
      <c r="M46" s="123">
        <v>95.3</v>
      </c>
      <c r="N46" s="124">
        <v>96</v>
      </c>
      <c r="O46" s="124">
        <v>98.3</v>
      </c>
      <c r="P46" s="124">
        <v>98</v>
      </c>
      <c r="Q46" s="171">
        <v>97.4</v>
      </c>
    </row>
    <row r="47" spans="1:17" ht="12.75" customHeight="1">
      <c r="A47" s="364"/>
      <c r="B47" s="96" t="s">
        <v>99</v>
      </c>
      <c r="C47" s="119">
        <v>96</v>
      </c>
      <c r="D47" s="119">
        <v>94.2</v>
      </c>
      <c r="E47" s="119">
        <v>93.5</v>
      </c>
      <c r="F47" s="119">
        <v>92.5</v>
      </c>
      <c r="G47" s="119">
        <v>94.5</v>
      </c>
      <c r="H47" s="119">
        <v>96</v>
      </c>
      <c r="I47" s="119">
        <v>97</v>
      </c>
      <c r="J47" s="119">
        <v>95.1</v>
      </c>
      <c r="K47" s="119">
        <v>94.7</v>
      </c>
      <c r="L47" s="120">
        <v>93.7</v>
      </c>
      <c r="M47" s="120">
        <v>93.4</v>
      </c>
      <c r="N47" s="121">
        <v>92.9</v>
      </c>
      <c r="O47" s="121">
        <v>96.8</v>
      </c>
      <c r="P47" s="121">
        <v>96.7</v>
      </c>
      <c r="Q47" s="172">
        <v>95.2</v>
      </c>
    </row>
    <row r="48" spans="1:17" ht="12.75" customHeight="1">
      <c r="A48" s="364"/>
      <c r="B48" s="96" t="s">
        <v>100</v>
      </c>
      <c r="C48" s="119">
        <v>97.4</v>
      </c>
      <c r="D48" s="119">
        <v>97.4</v>
      </c>
      <c r="E48" s="119">
        <v>97.5</v>
      </c>
      <c r="F48" s="119">
        <v>98.2</v>
      </c>
      <c r="G48" s="119">
        <v>98.8</v>
      </c>
      <c r="H48" s="119">
        <v>98.3</v>
      </c>
      <c r="I48" s="119">
        <v>98.4</v>
      </c>
      <c r="J48" s="119">
        <v>98.1</v>
      </c>
      <c r="K48" s="119">
        <v>96.8</v>
      </c>
      <c r="L48" s="120">
        <v>96.2</v>
      </c>
      <c r="M48" s="120">
        <v>95.7</v>
      </c>
      <c r="N48" s="121">
        <v>95.3</v>
      </c>
      <c r="O48" s="121">
        <v>94.8</v>
      </c>
      <c r="P48" s="121">
        <v>94.8</v>
      </c>
      <c r="Q48" s="172">
        <v>94</v>
      </c>
    </row>
    <row r="49" spans="1:17" ht="12.75" customHeight="1">
      <c r="A49" s="364"/>
      <c r="B49" s="96" t="s">
        <v>101</v>
      </c>
      <c r="C49" s="119">
        <v>99.9</v>
      </c>
      <c r="D49" s="119">
        <v>100</v>
      </c>
      <c r="E49" s="119">
        <v>100</v>
      </c>
      <c r="F49" s="119">
        <v>98.9</v>
      </c>
      <c r="G49" s="119">
        <v>98.2</v>
      </c>
      <c r="H49" s="119">
        <v>98.5</v>
      </c>
      <c r="I49" s="119">
        <v>98.3</v>
      </c>
      <c r="J49" s="119">
        <v>97.7</v>
      </c>
      <c r="K49" s="119">
        <v>99</v>
      </c>
      <c r="L49" s="120">
        <v>98.8</v>
      </c>
      <c r="M49" s="120">
        <v>98.3</v>
      </c>
      <c r="N49" s="121">
        <v>97.9</v>
      </c>
      <c r="O49" s="121">
        <v>96.8</v>
      </c>
      <c r="P49" s="121">
        <v>98</v>
      </c>
      <c r="Q49" s="172">
        <v>97.1</v>
      </c>
    </row>
    <row r="50" spans="1:17" ht="12.75" customHeight="1">
      <c r="A50" s="365"/>
      <c r="B50" s="105" t="s">
        <v>125</v>
      </c>
      <c r="C50" s="126">
        <v>98</v>
      </c>
      <c r="D50" s="126">
        <v>97.2</v>
      </c>
      <c r="E50" s="126">
        <v>96.8</v>
      </c>
      <c r="F50" s="126">
        <v>96.1</v>
      </c>
      <c r="G50" s="126">
        <v>97</v>
      </c>
      <c r="H50" s="126">
        <v>97.5</v>
      </c>
      <c r="I50" s="126">
        <v>97.9</v>
      </c>
      <c r="J50" s="126">
        <v>97.1</v>
      </c>
      <c r="K50" s="126">
        <v>96.9</v>
      </c>
      <c r="L50" s="130">
        <f>AVERAGE(L46:L49)</f>
        <v>96.85000000000001</v>
      </c>
      <c r="M50" s="130">
        <v>95.18003685564206</v>
      </c>
      <c r="N50" s="131">
        <v>95.09947644686596</v>
      </c>
      <c r="O50" s="131">
        <v>97</v>
      </c>
      <c r="P50" s="128">
        <v>97.1</v>
      </c>
      <c r="Q50" s="173">
        <v>96.1</v>
      </c>
    </row>
    <row r="51" spans="1:17" ht="12.75" customHeight="1">
      <c r="A51" s="366" t="s">
        <v>134</v>
      </c>
      <c r="B51" s="94" t="s">
        <v>102</v>
      </c>
      <c r="C51" s="116">
        <v>98.6</v>
      </c>
      <c r="D51" s="116">
        <v>98.1</v>
      </c>
      <c r="E51" s="116">
        <v>98</v>
      </c>
      <c r="F51" s="116">
        <v>97.2</v>
      </c>
      <c r="G51" s="116">
        <v>96.7</v>
      </c>
      <c r="H51" s="116">
        <v>97.5</v>
      </c>
      <c r="I51" s="116">
        <v>98</v>
      </c>
      <c r="J51" s="116">
        <v>96.8</v>
      </c>
      <c r="K51" s="116">
        <v>96.3</v>
      </c>
      <c r="L51" s="117">
        <v>95.6</v>
      </c>
      <c r="M51" s="117">
        <v>94.6</v>
      </c>
      <c r="N51" s="118">
        <v>93.5</v>
      </c>
      <c r="O51" s="118">
        <v>91.6</v>
      </c>
      <c r="P51" s="124">
        <v>92.7</v>
      </c>
      <c r="Q51" s="169">
        <v>92.9</v>
      </c>
    </row>
    <row r="52" spans="1:17" ht="12.75" customHeight="1">
      <c r="A52" s="364"/>
      <c r="B52" s="96" t="s">
        <v>103</v>
      </c>
      <c r="C52" s="119">
        <v>99.3</v>
      </c>
      <c r="D52" s="119">
        <v>98.1</v>
      </c>
      <c r="E52" s="119">
        <v>98.3</v>
      </c>
      <c r="F52" s="119">
        <v>98.3</v>
      </c>
      <c r="G52" s="119">
        <v>99.5</v>
      </c>
      <c r="H52" s="119">
        <v>99.6</v>
      </c>
      <c r="I52" s="119">
        <v>99.5</v>
      </c>
      <c r="J52" s="119">
        <v>98.8</v>
      </c>
      <c r="K52" s="119">
        <v>99.3</v>
      </c>
      <c r="L52" s="120">
        <v>98.8</v>
      </c>
      <c r="M52" s="120">
        <v>97.5</v>
      </c>
      <c r="N52" s="121">
        <v>97.3</v>
      </c>
      <c r="O52" s="121">
        <v>96.8</v>
      </c>
      <c r="P52" s="121">
        <v>95.2</v>
      </c>
      <c r="Q52" s="170">
        <v>93.4</v>
      </c>
    </row>
    <row r="53" spans="1:17" ht="12.75" customHeight="1">
      <c r="A53" s="364"/>
      <c r="B53" s="96" t="s">
        <v>104</v>
      </c>
      <c r="C53" s="119">
        <v>99.7</v>
      </c>
      <c r="D53" s="119">
        <v>99.4</v>
      </c>
      <c r="E53" s="119">
        <v>98.6</v>
      </c>
      <c r="F53" s="119">
        <v>98</v>
      </c>
      <c r="G53" s="119">
        <v>96.8</v>
      </c>
      <c r="H53" s="119">
        <v>94.5</v>
      </c>
      <c r="I53" s="119">
        <v>93.4</v>
      </c>
      <c r="J53" s="119">
        <v>93.6</v>
      </c>
      <c r="K53" s="119">
        <v>97</v>
      </c>
      <c r="L53" s="120">
        <v>95.5</v>
      </c>
      <c r="M53" s="120">
        <v>95.7</v>
      </c>
      <c r="N53" s="121">
        <v>96.1</v>
      </c>
      <c r="O53" s="121">
        <v>95.5</v>
      </c>
      <c r="P53" s="121">
        <v>97.7</v>
      </c>
      <c r="Q53" s="170">
        <v>97.5</v>
      </c>
    </row>
    <row r="54" spans="1:17" ht="12.75" customHeight="1">
      <c r="A54" s="364"/>
      <c r="B54" s="98" t="s">
        <v>105</v>
      </c>
      <c r="C54" s="119">
        <v>88.4</v>
      </c>
      <c r="D54" s="119">
        <v>96.7</v>
      </c>
      <c r="E54" s="119">
        <v>94.5</v>
      </c>
      <c r="F54" s="119">
        <v>93.6</v>
      </c>
      <c r="G54" s="119">
        <v>97.2</v>
      </c>
      <c r="H54" s="119">
        <v>92.4</v>
      </c>
      <c r="I54" s="119">
        <v>85.7</v>
      </c>
      <c r="J54" s="119">
        <v>86.8</v>
      </c>
      <c r="K54" s="119">
        <v>89.3</v>
      </c>
      <c r="L54" s="120">
        <v>89.3</v>
      </c>
      <c r="M54" s="120">
        <v>94</v>
      </c>
      <c r="N54" s="121">
        <v>93.8</v>
      </c>
      <c r="O54" s="121">
        <v>95.9</v>
      </c>
      <c r="P54" s="121">
        <v>95.3</v>
      </c>
      <c r="Q54" s="170">
        <v>93.5</v>
      </c>
    </row>
    <row r="55" spans="1:17" ht="12.75" customHeight="1">
      <c r="A55" s="364"/>
      <c r="B55" s="96" t="s">
        <v>106</v>
      </c>
      <c r="C55" s="119">
        <v>96.3</v>
      </c>
      <c r="D55" s="119">
        <v>96.5</v>
      </c>
      <c r="E55" s="119">
        <v>96.4</v>
      </c>
      <c r="F55" s="119">
        <v>96.9</v>
      </c>
      <c r="G55" s="119">
        <v>94.3</v>
      </c>
      <c r="H55" s="119">
        <v>93.6</v>
      </c>
      <c r="I55" s="119">
        <v>93.1</v>
      </c>
      <c r="J55" s="119">
        <v>92.9</v>
      </c>
      <c r="K55" s="119">
        <v>92.1</v>
      </c>
      <c r="L55" s="120">
        <v>91.1</v>
      </c>
      <c r="M55" s="120">
        <v>90</v>
      </c>
      <c r="N55" s="121">
        <v>90.9</v>
      </c>
      <c r="O55" s="121">
        <v>89.1</v>
      </c>
      <c r="P55" s="121">
        <v>87.3</v>
      </c>
      <c r="Q55" s="170">
        <v>86</v>
      </c>
    </row>
    <row r="56" spans="1:17" ht="12.75" customHeight="1">
      <c r="A56" s="364"/>
      <c r="B56" s="96" t="s">
        <v>107</v>
      </c>
      <c r="C56" s="119">
        <v>94.6</v>
      </c>
      <c r="D56" s="119">
        <v>93.2</v>
      </c>
      <c r="E56" s="119">
        <v>97.4</v>
      </c>
      <c r="F56" s="119">
        <v>96.3</v>
      </c>
      <c r="G56" s="119">
        <v>94.8</v>
      </c>
      <c r="H56" s="119">
        <v>93.1</v>
      </c>
      <c r="I56" s="119">
        <v>94.7</v>
      </c>
      <c r="J56" s="119">
        <v>95.6</v>
      </c>
      <c r="K56" s="119">
        <v>95.6</v>
      </c>
      <c r="L56" s="120">
        <v>96.4</v>
      </c>
      <c r="M56" s="120">
        <v>97.8</v>
      </c>
      <c r="N56" s="121">
        <v>97.1</v>
      </c>
      <c r="O56" s="121">
        <v>95.9</v>
      </c>
      <c r="P56" s="121">
        <v>95.6</v>
      </c>
      <c r="Q56" s="170">
        <v>94.6</v>
      </c>
    </row>
    <row r="57" spans="1:17" ht="12.75" customHeight="1">
      <c r="A57" s="364"/>
      <c r="B57" s="96" t="s">
        <v>108</v>
      </c>
      <c r="C57" s="119">
        <v>98.2</v>
      </c>
      <c r="D57" s="119">
        <v>98.9</v>
      </c>
      <c r="E57" s="119">
        <v>96.5</v>
      </c>
      <c r="F57" s="119">
        <v>94.7</v>
      </c>
      <c r="G57" s="119">
        <v>94.3</v>
      </c>
      <c r="H57" s="119">
        <v>94.8</v>
      </c>
      <c r="I57" s="119">
        <v>95.9</v>
      </c>
      <c r="J57" s="119">
        <v>95.3</v>
      </c>
      <c r="K57" s="119">
        <v>93</v>
      </c>
      <c r="L57" s="120">
        <v>91.7</v>
      </c>
      <c r="M57" s="120">
        <v>93.4</v>
      </c>
      <c r="N57" s="121">
        <v>96.4</v>
      </c>
      <c r="O57" s="121">
        <v>97.4</v>
      </c>
      <c r="P57" s="121">
        <v>98.1</v>
      </c>
      <c r="Q57" s="170">
        <v>97.8</v>
      </c>
    </row>
    <row r="58" spans="1:17" ht="12.75" customHeight="1">
      <c r="A58" s="364"/>
      <c r="B58" s="96" t="s">
        <v>109</v>
      </c>
      <c r="C58" s="119">
        <v>99.4</v>
      </c>
      <c r="D58" s="119">
        <v>99.3</v>
      </c>
      <c r="E58" s="119">
        <v>97.4</v>
      </c>
      <c r="F58" s="119">
        <v>96.6</v>
      </c>
      <c r="G58" s="119">
        <v>91</v>
      </c>
      <c r="H58" s="119">
        <v>95.2</v>
      </c>
      <c r="I58" s="119">
        <v>96.4</v>
      </c>
      <c r="J58" s="119">
        <v>97.3</v>
      </c>
      <c r="K58" s="119">
        <v>96.1</v>
      </c>
      <c r="L58" s="120">
        <v>98.1</v>
      </c>
      <c r="M58" s="120">
        <v>99</v>
      </c>
      <c r="N58" s="121">
        <v>97.7</v>
      </c>
      <c r="O58" s="121">
        <v>96.6</v>
      </c>
      <c r="P58" s="121">
        <v>96.3</v>
      </c>
      <c r="Q58" s="172">
        <v>96</v>
      </c>
    </row>
    <row r="59" spans="1:17" ht="12.75" customHeight="1" thickBot="1">
      <c r="A59" s="365"/>
      <c r="B59" s="103" t="s">
        <v>125</v>
      </c>
      <c r="C59" s="126">
        <v>97.8</v>
      </c>
      <c r="D59" s="126">
        <v>97.8</v>
      </c>
      <c r="E59" s="126">
        <v>97.6</v>
      </c>
      <c r="F59" s="126">
        <v>96.9</v>
      </c>
      <c r="G59" s="126">
        <v>96</v>
      </c>
      <c r="H59" s="126">
        <v>96.2</v>
      </c>
      <c r="I59" s="126">
        <v>96.2</v>
      </c>
      <c r="J59" s="126">
        <v>95.6</v>
      </c>
      <c r="K59" s="126">
        <v>95.7</v>
      </c>
      <c r="L59" s="130">
        <f>AVERAGE(L51:L58)</f>
        <v>94.5625</v>
      </c>
      <c r="M59" s="130">
        <v>95.22128259702511</v>
      </c>
      <c r="N59" s="131">
        <v>94.64901387375276</v>
      </c>
      <c r="O59" s="131">
        <v>93.4</v>
      </c>
      <c r="P59" s="131">
        <v>93.9</v>
      </c>
      <c r="Q59" s="166">
        <v>93.7</v>
      </c>
    </row>
    <row r="60" spans="1:17" ht="12.75" customHeight="1" thickBot="1" thickTop="1">
      <c r="A60" s="361" t="s">
        <v>160</v>
      </c>
      <c r="B60" s="362"/>
      <c r="C60" s="133">
        <v>97.8</v>
      </c>
      <c r="D60" s="133">
        <v>97.6</v>
      </c>
      <c r="E60" s="133">
        <v>97.6</v>
      </c>
      <c r="F60" s="133">
        <v>97.2</v>
      </c>
      <c r="G60" s="133">
        <v>96.8</v>
      </c>
      <c r="H60" s="133">
        <v>96.7</v>
      </c>
      <c r="I60" s="133">
        <v>96.5</v>
      </c>
      <c r="J60" s="133">
        <v>96.3</v>
      </c>
      <c r="K60" s="133">
        <v>96.8</v>
      </c>
      <c r="L60" s="134">
        <v>96.5</v>
      </c>
      <c r="M60" s="134">
        <v>96.5</v>
      </c>
      <c r="N60" s="135">
        <v>96.2</v>
      </c>
      <c r="O60" s="135">
        <v>95.7</v>
      </c>
      <c r="P60" s="135">
        <v>95.7</v>
      </c>
      <c r="Q60" s="167">
        <v>95.8</v>
      </c>
    </row>
  </sheetData>
  <mergeCells count="12">
    <mergeCell ref="A60:B60"/>
    <mergeCell ref="A46:A50"/>
    <mergeCell ref="A51:A59"/>
    <mergeCell ref="A15:A24"/>
    <mergeCell ref="A25:A32"/>
    <mergeCell ref="A33:A39"/>
    <mergeCell ref="A40:A45"/>
    <mergeCell ref="A6:A12"/>
    <mergeCell ref="A13:A14"/>
    <mergeCell ref="A1:Q1"/>
    <mergeCell ref="O2:Q2"/>
    <mergeCell ref="A4:A5"/>
  </mergeCells>
  <printOptions/>
  <pageMargins left="0.5118110236220472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workbookViewId="0" topLeftCell="A1">
      <selection activeCell="A1" sqref="A1:J1"/>
    </sheetView>
  </sheetViews>
  <sheetFormatPr defaultColWidth="9.00390625" defaultRowHeight="12.75"/>
  <cols>
    <col min="1" max="1" width="13.125" style="174" bestFit="1" customWidth="1"/>
    <col min="2" max="5" width="16.625" style="174" customWidth="1"/>
    <col min="6" max="7" width="8.875" style="174" customWidth="1"/>
    <col min="8" max="10" width="16.625" style="174" customWidth="1"/>
    <col min="11" max="16384" width="9.125" style="174" customWidth="1"/>
  </cols>
  <sheetData>
    <row r="1" spans="1:10" ht="17.25">
      <c r="A1" s="368" t="s">
        <v>220</v>
      </c>
      <c r="B1" s="368"/>
      <c r="C1" s="368"/>
      <c r="D1" s="368"/>
      <c r="E1" s="368"/>
      <c r="F1" s="368"/>
      <c r="G1" s="368"/>
      <c r="H1" s="368"/>
      <c r="I1" s="368"/>
      <c r="J1" s="368"/>
    </row>
    <row r="2" ht="14.25" customHeight="1"/>
    <row r="3" spans="1:10" ht="18.75" customHeight="1">
      <c r="A3" s="375" t="s">
        <v>221</v>
      </c>
      <c r="B3" s="375"/>
      <c r="C3" s="375"/>
      <c r="D3" s="375"/>
      <c r="E3" s="375"/>
      <c r="F3" s="375"/>
      <c r="G3" s="375"/>
      <c r="H3" s="375"/>
      <c r="I3" s="375"/>
      <c r="J3" s="375"/>
    </row>
    <row r="4" ht="7.5" customHeight="1"/>
    <row r="5" spans="1:10" ht="21.75" customHeight="1">
      <c r="A5" s="369"/>
      <c r="B5" s="369" t="s">
        <v>243</v>
      </c>
      <c r="C5" s="369" t="s">
        <v>244</v>
      </c>
      <c r="D5" s="369" t="s">
        <v>246</v>
      </c>
      <c r="E5" s="369"/>
      <c r="F5" s="369"/>
      <c r="G5" s="369"/>
      <c r="H5" s="369" t="s">
        <v>247</v>
      </c>
      <c r="I5" s="369"/>
      <c r="J5" s="369"/>
    </row>
    <row r="6" spans="1:10" ht="21.75" customHeight="1">
      <c r="A6" s="369"/>
      <c r="B6" s="369"/>
      <c r="C6" s="369"/>
      <c r="D6" s="176" t="s">
        <v>222</v>
      </c>
      <c r="E6" s="176" t="s">
        <v>223</v>
      </c>
      <c r="F6" s="369" t="s">
        <v>224</v>
      </c>
      <c r="G6" s="369"/>
      <c r="H6" s="176" t="s">
        <v>222</v>
      </c>
      <c r="I6" s="176" t="s">
        <v>223</v>
      </c>
      <c r="J6" s="176" t="s">
        <v>224</v>
      </c>
    </row>
    <row r="7" spans="1:10" ht="21.75" customHeight="1">
      <c r="A7" s="177"/>
      <c r="B7" s="177"/>
      <c r="C7" s="178" t="s">
        <v>225</v>
      </c>
      <c r="D7" s="178" t="s">
        <v>225</v>
      </c>
      <c r="E7" s="178" t="s">
        <v>225</v>
      </c>
      <c r="F7" s="378" t="s">
        <v>225</v>
      </c>
      <c r="G7" s="378"/>
      <c r="H7" s="178" t="s">
        <v>225</v>
      </c>
      <c r="I7" s="178" t="s">
        <v>225</v>
      </c>
      <c r="J7" s="178" t="s">
        <v>225</v>
      </c>
    </row>
    <row r="8" spans="1:10" ht="21.75" customHeight="1">
      <c r="A8" s="179" t="s">
        <v>226</v>
      </c>
      <c r="B8" s="181">
        <v>19658</v>
      </c>
      <c r="C8" s="181">
        <v>919903</v>
      </c>
      <c r="D8" s="181">
        <v>8141</v>
      </c>
      <c r="E8" s="181">
        <v>72</v>
      </c>
      <c r="F8" s="374">
        <v>1072</v>
      </c>
      <c r="G8" s="374"/>
      <c r="H8" s="181">
        <v>6704</v>
      </c>
      <c r="I8" s="181">
        <v>34</v>
      </c>
      <c r="J8" s="181">
        <v>635</v>
      </c>
    </row>
    <row r="9" spans="1:10" ht="21.75" customHeight="1">
      <c r="A9" s="179" t="s">
        <v>227</v>
      </c>
      <c r="B9" s="181">
        <v>19972</v>
      </c>
      <c r="C9" s="181">
        <v>834034</v>
      </c>
      <c r="D9" s="181">
        <v>8311</v>
      </c>
      <c r="E9" s="181">
        <v>66</v>
      </c>
      <c r="F9" s="374">
        <v>1100</v>
      </c>
      <c r="G9" s="374"/>
      <c r="H9" s="181">
        <v>6898</v>
      </c>
      <c r="I9" s="181">
        <v>36</v>
      </c>
      <c r="J9" s="181">
        <v>651</v>
      </c>
    </row>
    <row r="10" spans="1:10" ht="21.75" customHeight="1">
      <c r="A10" s="179" t="s">
        <v>228</v>
      </c>
      <c r="B10" s="181">
        <v>19493</v>
      </c>
      <c r="C10" s="181">
        <v>853991</v>
      </c>
      <c r="D10" s="181">
        <v>8075</v>
      </c>
      <c r="E10" s="181">
        <v>72</v>
      </c>
      <c r="F10" s="374">
        <v>1138</v>
      </c>
      <c r="G10" s="374"/>
      <c r="H10" s="181">
        <v>6774</v>
      </c>
      <c r="I10" s="181">
        <v>44</v>
      </c>
      <c r="J10" s="181">
        <v>677</v>
      </c>
    </row>
    <row r="11" spans="1:10" ht="21.75" customHeight="1">
      <c r="A11" s="179" t="s">
        <v>229</v>
      </c>
      <c r="B11" s="181">
        <v>19848</v>
      </c>
      <c r="C11" s="181">
        <v>878181</v>
      </c>
      <c r="D11" s="181">
        <v>8419</v>
      </c>
      <c r="E11" s="181">
        <v>86</v>
      </c>
      <c r="F11" s="374">
        <v>1183</v>
      </c>
      <c r="G11" s="374"/>
      <c r="H11" s="181">
        <v>7086</v>
      </c>
      <c r="I11" s="181">
        <v>50</v>
      </c>
      <c r="J11" s="181">
        <v>709</v>
      </c>
    </row>
    <row r="12" spans="1:10" ht="21.75" customHeight="1">
      <c r="A12" s="179" t="s">
        <v>230</v>
      </c>
      <c r="B12" s="181">
        <v>20134</v>
      </c>
      <c r="C12" s="181">
        <v>893537</v>
      </c>
      <c r="D12" s="181">
        <v>8298</v>
      </c>
      <c r="E12" s="181">
        <v>81</v>
      </c>
      <c r="F12" s="374">
        <v>1231</v>
      </c>
      <c r="G12" s="374"/>
      <c r="H12" s="181">
        <v>6982</v>
      </c>
      <c r="I12" s="181">
        <v>43</v>
      </c>
      <c r="J12" s="181">
        <v>736</v>
      </c>
    </row>
    <row r="13" spans="1:10" ht="21.75" customHeight="1">
      <c r="A13" s="180" t="s">
        <v>382</v>
      </c>
      <c r="B13" s="182">
        <v>20323</v>
      </c>
      <c r="C13" s="182">
        <v>921748</v>
      </c>
      <c r="D13" s="182">
        <v>8789</v>
      </c>
      <c r="E13" s="182">
        <v>77</v>
      </c>
      <c r="F13" s="377">
        <v>1270</v>
      </c>
      <c r="G13" s="377"/>
      <c r="H13" s="182">
        <v>7335</v>
      </c>
      <c r="I13" s="182">
        <v>40</v>
      </c>
      <c r="J13" s="182">
        <v>755</v>
      </c>
    </row>
    <row r="14" ht="18.75" customHeight="1"/>
    <row r="15" spans="1:10" ht="18.75" customHeight="1">
      <c r="A15" s="376" t="s">
        <v>231</v>
      </c>
      <c r="B15" s="376"/>
      <c r="C15" s="376"/>
      <c r="D15" s="376"/>
      <c r="E15" s="376"/>
      <c r="F15" s="376"/>
      <c r="G15" s="376"/>
      <c r="H15" s="376"/>
      <c r="I15" s="376"/>
      <c r="J15" s="376"/>
    </row>
    <row r="16" ht="7.5" customHeight="1"/>
    <row r="17" spans="1:10" ht="21.75" customHeight="1">
      <c r="A17" s="369"/>
      <c r="B17" s="373" t="s">
        <v>245</v>
      </c>
      <c r="C17" s="370" t="s">
        <v>248</v>
      </c>
      <c r="D17" s="371"/>
      <c r="E17" s="371"/>
      <c r="F17" s="371"/>
      <c r="G17" s="372"/>
      <c r="H17" s="370" t="s">
        <v>249</v>
      </c>
      <c r="I17" s="371"/>
      <c r="J17" s="372"/>
    </row>
    <row r="18" spans="1:10" ht="21.75" customHeight="1">
      <c r="A18" s="369"/>
      <c r="B18" s="369"/>
      <c r="C18" s="175"/>
      <c r="D18" s="176" t="s">
        <v>50</v>
      </c>
      <c r="E18" s="176" t="s">
        <v>51</v>
      </c>
      <c r="F18" s="176" t="s">
        <v>56</v>
      </c>
      <c r="G18" s="176" t="s">
        <v>58</v>
      </c>
      <c r="I18" s="176" t="s">
        <v>50</v>
      </c>
      <c r="J18" s="176" t="s">
        <v>51</v>
      </c>
    </row>
    <row r="19" spans="1:10" ht="21.75" customHeight="1">
      <c r="A19" s="177"/>
      <c r="B19" s="178" t="s">
        <v>232</v>
      </c>
      <c r="C19" s="178" t="s">
        <v>232</v>
      </c>
      <c r="D19" s="178" t="s">
        <v>232</v>
      </c>
      <c r="E19" s="178" t="s">
        <v>232</v>
      </c>
      <c r="F19" s="178" t="s">
        <v>233</v>
      </c>
      <c r="G19" s="178" t="s">
        <v>233</v>
      </c>
      <c r="H19" s="178" t="s">
        <v>232</v>
      </c>
      <c r="I19" s="178" t="s">
        <v>232</v>
      </c>
      <c r="J19" s="178" t="s">
        <v>232</v>
      </c>
    </row>
    <row r="20" spans="1:10" ht="21.75" customHeight="1">
      <c r="A20" s="179" t="s">
        <v>226</v>
      </c>
      <c r="B20" s="181">
        <v>9897</v>
      </c>
      <c r="C20" s="181">
        <v>7562</v>
      </c>
      <c r="D20" s="181">
        <v>6110</v>
      </c>
      <c r="E20" s="181">
        <v>1451</v>
      </c>
      <c r="F20" s="183" t="s">
        <v>234</v>
      </c>
      <c r="G20" s="183" t="s">
        <v>239</v>
      </c>
      <c r="H20" s="181">
        <v>5275</v>
      </c>
      <c r="I20" s="181">
        <v>4308</v>
      </c>
      <c r="J20" s="181">
        <v>967</v>
      </c>
    </row>
    <row r="21" spans="1:10" ht="21.75" customHeight="1">
      <c r="A21" s="179" t="s">
        <v>227</v>
      </c>
      <c r="B21" s="181">
        <v>10557</v>
      </c>
      <c r="C21" s="181">
        <v>7922</v>
      </c>
      <c r="D21" s="181">
        <v>6424</v>
      </c>
      <c r="E21" s="181">
        <v>1498</v>
      </c>
      <c r="F21" s="183" t="s">
        <v>235</v>
      </c>
      <c r="G21" s="183" t="s">
        <v>240</v>
      </c>
      <c r="H21" s="181">
        <v>5491</v>
      </c>
      <c r="I21" s="181">
        <v>4508</v>
      </c>
      <c r="J21" s="181">
        <v>983</v>
      </c>
    </row>
    <row r="22" spans="1:10" ht="21.75" customHeight="1">
      <c r="A22" s="179" t="s">
        <v>228</v>
      </c>
      <c r="B22" s="181">
        <v>10721</v>
      </c>
      <c r="C22" s="181">
        <v>7363</v>
      </c>
      <c r="D22" s="181">
        <v>5800</v>
      </c>
      <c r="E22" s="181">
        <v>1562</v>
      </c>
      <c r="F22" s="183" t="s">
        <v>236</v>
      </c>
      <c r="G22" s="183" t="s">
        <v>241</v>
      </c>
      <c r="H22" s="181">
        <v>5155</v>
      </c>
      <c r="I22" s="181">
        <v>4122</v>
      </c>
      <c r="J22" s="181">
        <v>1033</v>
      </c>
    </row>
    <row r="23" spans="1:10" ht="21.75" customHeight="1">
      <c r="A23" s="179" t="s">
        <v>229</v>
      </c>
      <c r="B23" s="181">
        <v>9627</v>
      </c>
      <c r="C23" s="181">
        <v>7568</v>
      </c>
      <c r="D23" s="181">
        <v>6012</v>
      </c>
      <c r="E23" s="181">
        <v>1556</v>
      </c>
      <c r="F23" s="183" t="s">
        <v>237</v>
      </c>
      <c r="G23" s="183" t="s">
        <v>242</v>
      </c>
      <c r="H23" s="181">
        <v>5291</v>
      </c>
      <c r="I23" s="181">
        <v>4268</v>
      </c>
      <c r="J23" s="181">
        <v>1022</v>
      </c>
    </row>
    <row r="24" spans="1:10" ht="21.75" customHeight="1">
      <c r="A24" s="179" t="s">
        <v>230</v>
      </c>
      <c r="B24" s="181">
        <v>9511</v>
      </c>
      <c r="C24" s="181">
        <v>7288</v>
      </c>
      <c r="D24" s="181">
        <v>5701</v>
      </c>
      <c r="E24" s="181">
        <v>1587</v>
      </c>
      <c r="F24" s="183" t="s">
        <v>238</v>
      </c>
      <c r="G24" s="183" t="s">
        <v>242</v>
      </c>
      <c r="H24" s="181">
        <v>5095</v>
      </c>
      <c r="I24" s="181">
        <v>4069</v>
      </c>
      <c r="J24" s="181">
        <v>1026</v>
      </c>
    </row>
    <row r="25" spans="1:10" ht="21.75" customHeight="1">
      <c r="A25" s="180" t="s">
        <v>382</v>
      </c>
      <c r="B25" s="182">
        <v>9613</v>
      </c>
      <c r="C25" s="182">
        <v>7535</v>
      </c>
      <c r="D25" s="182">
        <v>5866</v>
      </c>
      <c r="E25" s="182">
        <v>1669</v>
      </c>
      <c r="F25" s="184" t="s">
        <v>383</v>
      </c>
      <c r="G25" s="184" t="s">
        <v>384</v>
      </c>
      <c r="H25" s="182">
        <v>5200</v>
      </c>
      <c r="I25" s="182">
        <v>4138</v>
      </c>
      <c r="J25" s="182">
        <v>1062</v>
      </c>
    </row>
    <row r="27" ht="13.5">
      <c r="A27" s="174" t="s">
        <v>381</v>
      </c>
    </row>
  </sheetData>
  <mergeCells count="20">
    <mergeCell ref="A17:A18"/>
    <mergeCell ref="A3:J3"/>
    <mergeCell ref="A15:J15"/>
    <mergeCell ref="F10:G10"/>
    <mergeCell ref="F13:G13"/>
    <mergeCell ref="F11:G11"/>
    <mergeCell ref="D5:G5"/>
    <mergeCell ref="F7:G7"/>
    <mergeCell ref="F8:G8"/>
    <mergeCell ref="F9:G9"/>
    <mergeCell ref="H17:J17"/>
    <mergeCell ref="B17:B18"/>
    <mergeCell ref="C17:G17"/>
    <mergeCell ref="F12:G12"/>
    <mergeCell ref="A1:J1"/>
    <mergeCell ref="B5:B6"/>
    <mergeCell ref="C5:C6"/>
    <mergeCell ref="H5:J5"/>
    <mergeCell ref="F6:G6"/>
    <mergeCell ref="A5:A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125" style="174" bestFit="1" customWidth="1"/>
    <col min="2" max="10" width="15.00390625" style="174" customWidth="1"/>
    <col min="11" max="16384" width="9.125" style="174" customWidth="1"/>
  </cols>
  <sheetData>
    <row r="1" ht="6.75" customHeight="1"/>
    <row r="2" spans="1:10" ht="17.25">
      <c r="A2" s="368" t="s">
        <v>272</v>
      </c>
      <c r="B2" s="368"/>
      <c r="C2" s="368"/>
      <c r="D2" s="368"/>
      <c r="E2" s="368"/>
      <c r="F2" s="368"/>
      <c r="G2" s="368"/>
      <c r="H2" s="368"/>
      <c r="I2" s="368"/>
      <c r="J2" s="368"/>
    </row>
    <row r="3" ht="18.75" customHeight="1"/>
    <row r="4" spans="1:8" ht="18.75" customHeight="1">
      <c r="A4" s="375" t="s">
        <v>255</v>
      </c>
      <c r="B4" s="375"/>
      <c r="C4" s="375"/>
      <c r="D4" s="375"/>
      <c r="E4" s="375"/>
      <c r="F4" s="375"/>
      <c r="G4" s="375"/>
      <c r="H4" s="375"/>
    </row>
    <row r="5" ht="13.5">
      <c r="J5" s="174" t="s">
        <v>276</v>
      </c>
    </row>
    <row r="6" spans="1:10" ht="21.75" customHeight="1">
      <c r="A6" s="369"/>
      <c r="B6" s="370" t="s">
        <v>257</v>
      </c>
      <c r="C6" s="371"/>
      <c r="D6" s="371"/>
      <c r="E6" s="371"/>
      <c r="F6" s="370" t="s">
        <v>258</v>
      </c>
      <c r="G6" s="371"/>
      <c r="H6" s="371"/>
      <c r="I6" s="373" t="s">
        <v>264</v>
      </c>
      <c r="J6" s="373" t="s">
        <v>265</v>
      </c>
    </row>
    <row r="7" spans="1:10" ht="21.75" customHeight="1">
      <c r="A7" s="369"/>
      <c r="B7" s="175"/>
      <c r="C7" s="176" t="s">
        <v>259</v>
      </c>
      <c r="D7" s="176" t="s">
        <v>260</v>
      </c>
      <c r="E7" s="176" t="s">
        <v>261</v>
      </c>
      <c r="F7" s="175"/>
      <c r="G7" s="176" t="s">
        <v>262</v>
      </c>
      <c r="H7" s="176" t="s">
        <v>263</v>
      </c>
      <c r="I7" s="369"/>
      <c r="J7" s="369"/>
    </row>
    <row r="8" spans="1:10" ht="21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1.75" customHeight="1">
      <c r="A9" s="179" t="s">
        <v>226</v>
      </c>
      <c r="B9" s="181">
        <v>28</v>
      </c>
      <c r="C9" s="181">
        <v>0</v>
      </c>
      <c r="D9" s="181">
        <v>8</v>
      </c>
      <c r="E9" s="183" t="s">
        <v>267</v>
      </c>
      <c r="F9" s="181">
        <v>430</v>
      </c>
      <c r="G9" s="181">
        <v>117</v>
      </c>
      <c r="H9" s="181">
        <v>313</v>
      </c>
      <c r="I9" s="181">
        <v>614</v>
      </c>
      <c r="J9" s="181">
        <v>1072</v>
      </c>
    </row>
    <row r="10" spans="1:10" ht="21.75" customHeight="1">
      <c r="A10" s="179" t="s">
        <v>227</v>
      </c>
      <c r="B10" s="181">
        <v>27</v>
      </c>
      <c r="C10" s="181">
        <v>0</v>
      </c>
      <c r="D10" s="181">
        <v>8</v>
      </c>
      <c r="E10" s="183" t="s">
        <v>268</v>
      </c>
      <c r="F10" s="181">
        <v>443</v>
      </c>
      <c r="G10" s="181">
        <v>122</v>
      </c>
      <c r="H10" s="181">
        <v>321</v>
      </c>
      <c r="I10" s="181">
        <v>630</v>
      </c>
      <c r="J10" s="181">
        <v>1100</v>
      </c>
    </row>
    <row r="11" spans="1:10" ht="21.75" customHeight="1">
      <c r="A11" s="179" t="s">
        <v>228</v>
      </c>
      <c r="B11" s="181">
        <v>27</v>
      </c>
      <c r="C11" s="181">
        <v>0</v>
      </c>
      <c r="D11" s="181">
        <v>8</v>
      </c>
      <c r="E11" s="183" t="s">
        <v>268</v>
      </c>
      <c r="F11" s="181">
        <v>467</v>
      </c>
      <c r="G11" s="181">
        <v>134</v>
      </c>
      <c r="H11" s="181">
        <v>333</v>
      </c>
      <c r="I11" s="181">
        <v>644</v>
      </c>
      <c r="J11" s="181">
        <v>1138</v>
      </c>
    </row>
    <row r="12" spans="1:10" ht="21.75" customHeight="1">
      <c r="A12" s="179" t="s">
        <v>229</v>
      </c>
      <c r="B12" s="181">
        <v>26</v>
      </c>
      <c r="C12" s="181">
        <v>0</v>
      </c>
      <c r="D12" s="181">
        <v>8</v>
      </c>
      <c r="E12" s="183" t="s">
        <v>266</v>
      </c>
      <c r="F12" s="181">
        <v>488</v>
      </c>
      <c r="G12" s="181">
        <v>138</v>
      </c>
      <c r="H12" s="181">
        <v>350</v>
      </c>
      <c r="I12" s="181">
        <v>669</v>
      </c>
      <c r="J12" s="181">
        <v>1183</v>
      </c>
    </row>
    <row r="13" spans="1:10" ht="21.75" customHeight="1">
      <c r="A13" s="179" t="s">
        <v>230</v>
      </c>
      <c r="B13" s="181">
        <v>29</v>
      </c>
      <c r="C13" s="181">
        <v>0</v>
      </c>
      <c r="D13" s="181">
        <v>10</v>
      </c>
      <c r="E13" s="183" t="s">
        <v>268</v>
      </c>
      <c r="F13" s="181">
        <v>520</v>
      </c>
      <c r="G13" s="181">
        <v>147</v>
      </c>
      <c r="H13" s="181">
        <v>373</v>
      </c>
      <c r="I13" s="181">
        <v>682</v>
      </c>
      <c r="J13" s="181">
        <v>1231</v>
      </c>
    </row>
    <row r="14" spans="1:10" ht="21.75" customHeight="1">
      <c r="A14" s="180" t="s">
        <v>382</v>
      </c>
      <c r="B14" s="182">
        <v>31</v>
      </c>
      <c r="C14" s="182">
        <v>0</v>
      </c>
      <c r="D14" s="182">
        <v>12</v>
      </c>
      <c r="E14" s="184" t="s">
        <v>268</v>
      </c>
      <c r="F14" s="182">
        <v>540</v>
      </c>
      <c r="G14" s="182">
        <v>156</v>
      </c>
      <c r="H14" s="182">
        <v>384</v>
      </c>
      <c r="I14" s="182">
        <v>699</v>
      </c>
      <c r="J14" s="182">
        <v>1270</v>
      </c>
    </row>
    <row r="15" ht="18.75" customHeight="1"/>
    <row r="16" spans="1:8" ht="18.75" customHeight="1">
      <c r="A16" s="376" t="s">
        <v>256</v>
      </c>
      <c r="B16" s="376"/>
      <c r="C16" s="376"/>
      <c r="D16" s="376"/>
      <c r="E16" s="376"/>
      <c r="F16" s="376"/>
      <c r="G16" s="376"/>
      <c r="H16" s="376"/>
    </row>
    <row r="17" ht="13.5">
      <c r="J17" s="174" t="s">
        <v>276</v>
      </c>
    </row>
    <row r="18" spans="1:10" ht="21.75" customHeight="1">
      <c r="A18" s="369"/>
      <c r="B18" s="370" t="s">
        <v>257</v>
      </c>
      <c r="C18" s="371"/>
      <c r="D18" s="371"/>
      <c r="E18" s="371"/>
      <c r="F18" s="370" t="s">
        <v>258</v>
      </c>
      <c r="G18" s="371"/>
      <c r="H18" s="371"/>
      <c r="I18" s="373" t="s">
        <v>264</v>
      </c>
      <c r="J18" s="373" t="s">
        <v>265</v>
      </c>
    </row>
    <row r="19" spans="1:10" ht="21.75" customHeight="1">
      <c r="A19" s="369"/>
      <c r="B19" s="175"/>
      <c r="C19" s="176" t="s">
        <v>259</v>
      </c>
      <c r="D19" s="176" t="s">
        <v>260</v>
      </c>
      <c r="E19" s="176" t="s">
        <v>261</v>
      </c>
      <c r="F19" s="175"/>
      <c r="G19" s="176" t="s">
        <v>262</v>
      </c>
      <c r="H19" s="176" t="s">
        <v>263</v>
      </c>
      <c r="I19" s="369"/>
      <c r="J19" s="369"/>
    </row>
    <row r="20" spans="1:10" ht="15" customHeight="1">
      <c r="A20" s="177"/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21.75" customHeight="1">
      <c r="A21" s="179" t="s">
        <v>226</v>
      </c>
      <c r="B21" s="181">
        <v>5</v>
      </c>
      <c r="C21" s="181">
        <v>0</v>
      </c>
      <c r="D21" s="181">
        <v>1</v>
      </c>
      <c r="E21" s="183" t="s">
        <v>269</v>
      </c>
      <c r="F21" s="181">
        <v>35</v>
      </c>
      <c r="G21" s="181">
        <v>16</v>
      </c>
      <c r="H21" s="181">
        <v>19</v>
      </c>
      <c r="I21" s="181">
        <v>32</v>
      </c>
      <c r="J21" s="181">
        <v>72</v>
      </c>
    </row>
    <row r="22" spans="1:10" ht="21.75" customHeight="1">
      <c r="A22" s="179" t="s">
        <v>227</v>
      </c>
      <c r="B22" s="181">
        <v>4</v>
      </c>
      <c r="C22" s="181">
        <v>0</v>
      </c>
      <c r="D22" s="181">
        <v>1</v>
      </c>
      <c r="E22" s="183" t="s">
        <v>270</v>
      </c>
      <c r="F22" s="181">
        <v>30</v>
      </c>
      <c r="G22" s="181">
        <v>11</v>
      </c>
      <c r="H22" s="181">
        <v>19</v>
      </c>
      <c r="I22" s="181">
        <v>32</v>
      </c>
      <c r="J22" s="181">
        <v>66</v>
      </c>
    </row>
    <row r="23" spans="1:10" ht="21.75" customHeight="1">
      <c r="A23" s="179" t="s">
        <v>228</v>
      </c>
      <c r="B23" s="181">
        <v>3</v>
      </c>
      <c r="C23" s="181">
        <v>0</v>
      </c>
      <c r="D23" s="181">
        <v>1</v>
      </c>
      <c r="E23" s="183" t="s">
        <v>271</v>
      </c>
      <c r="F23" s="181">
        <v>37</v>
      </c>
      <c r="G23" s="181">
        <v>18</v>
      </c>
      <c r="H23" s="181">
        <v>19</v>
      </c>
      <c r="I23" s="181">
        <v>32</v>
      </c>
      <c r="J23" s="181">
        <v>72</v>
      </c>
    </row>
    <row r="24" spans="1:10" ht="21.75" customHeight="1">
      <c r="A24" s="179" t="s">
        <v>229</v>
      </c>
      <c r="B24" s="181">
        <v>4</v>
      </c>
      <c r="C24" s="181">
        <v>0</v>
      </c>
      <c r="D24" s="181">
        <v>1</v>
      </c>
      <c r="E24" s="183" t="s">
        <v>270</v>
      </c>
      <c r="F24" s="181">
        <v>34</v>
      </c>
      <c r="G24" s="181">
        <v>11</v>
      </c>
      <c r="H24" s="181">
        <v>23</v>
      </c>
      <c r="I24" s="181">
        <v>48</v>
      </c>
      <c r="J24" s="181">
        <v>86</v>
      </c>
    </row>
    <row r="25" spans="1:10" ht="21.75" customHeight="1">
      <c r="A25" s="179" t="s">
        <v>230</v>
      </c>
      <c r="B25" s="181">
        <v>4</v>
      </c>
      <c r="C25" s="181">
        <v>0</v>
      </c>
      <c r="D25" s="181">
        <v>2</v>
      </c>
      <c r="E25" s="183" t="s">
        <v>271</v>
      </c>
      <c r="F25" s="181">
        <v>49</v>
      </c>
      <c r="G25" s="181">
        <v>18</v>
      </c>
      <c r="H25" s="181">
        <v>31</v>
      </c>
      <c r="I25" s="181">
        <v>28</v>
      </c>
      <c r="J25" s="181">
        <v>81</v>
      </c>
    </row>
    <row r="26" spans="1:10" ht="21.75" customHeight="1">
      <c r="A26" s="180" t="s">
        <v>382</v>
      </c>
      <c r="B26" s="182">
        <v>3</v>
      </c>
      <c r="C26" s="182">
        <v>0</v>
      </c>
      <c r="D26" s="182">
        <v>2</v>
      </c>
      <c r="E26" s="184" t="s">
        <v>280</v>
      </c>
      <c r="F26" s="182">
        <v>41</v>
      </c>
      <c r="G26" s="182">
        <v>16</v>
      </c>
      <c r="H26" s="182">
        <v>25</v>
      </c>
      <c r="I26" s="182">
        <v>33</v>
      </c>
      <c r="J26" s="182">
        <v>77</v>
      </c>
    </row>
    <row r="28" ht="13.5">
      <c r="A28" s="174" t="s">
        <v>381</v>
      </c>
    </row>
    <row r="30" ht="14.25">
      <c r="D30" s="185"/>
    </row>
  </sheetData>
  <mergeCells count="13">
    <mergeCell ref="A2:J2"/>
    <mergeCell ref="F6:H6"/>
    <mergeCell ref="I6:I7"/>
    <mergeCell ref="J6:J7"/>
    <mergeCell ref="J18:J19"/>
    <mergeCell ref="A6:A7"/>
    <mergeCell ref="B6:E6"/>
    <mergeCell ref="A4:H4"/>
    <mergeCell ref="A16:H16"/>
    <mergeCell ref="A18:A19"/>
    <mergeCell ref="B18:E18"/>
    <mergeCell ref="F18:H18"/>
    <mergeCell ref="I18:I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125" style="174" bestFit="1" customWidth="1"/>
    <col min="2" max="10" width="15.00390625" style="174" customWidth="1"/>
    <col min="11" max="16384" width="9.125" style="174" customWidth="1"/>
  </cols>
  <sheetData>
    <row r="1" ht="6.75" customHeight="1"/>
    <row r="2" spans="1:10" ht="17.25">
      <c r="A2" s="368" t="s">
        <v>273</v>
      </c>
      <c r="B2" s="368"/>
      <c r="C2" s="368"/>
      <c r="D2" s="368"/>
      <c r="E2" s="368"/>
      <c r="F2" s="368"/>
      <c r="G2" s="368"/>
      <c r="H2" s="368"/>
      <c r="I2" s="368"/>
      <c r="J2" s="368"/>
    </row>
    <row r="3" ht="18.75" customHeight="1"/>
    <row r="4" spans="1:8" ht="18.75" customHeight="1">
      <c r="A4" s="375" t="s">
        <v>274</v>
      </c>
      <c r="B4" s="375"/>
      <c r="C4" s="375"/>
      <c r="D4" s="375"/>
      <c r="E4" s="375"/>
      <c r="F4" s="375"/>
      <c r="G4" s="375"/>
      <c r="H4" s="375"/>
    </row>
    <row r="5" ht="13.5">
      <c r="J5" s="174" t="s">
        <v>276</v>
      </c>
    </row>
    <row r="6" spans="1:10" ht="21.75" customHeight="1">
      <c r="A6" s="369"/>
      <c r="B6" s="370" t="s">
        <v>257</v>
      </c>
      <c r="C6" s="371"/>
      <c r="D6" s="371"/>
      <c r="E6" s="371"/>
      <c r="F6" s="370" t="s">
        <v>258</v>
      </c>
      <c r="G6" s="371"/>
      <c r="H6" s="371"/>
      <c r="I6" s="373" t="s">
        <v>264</v>
      </c>
      <c r="J6" s="373" t="s">
        <v>265</v>
      </c>
    </row>
    <row r="7" spans="1:10" ht="21.75" customHeight="1">
      <c r="A7" s="369"/>
      <c r="B7" s="175"/>
      <c r="C7" s="176" t="s">
        <v>259</v>
      </c>
      <c r="D7" s="176" t="s">
        <v>260</v>
      </c>
      <c r="E7" s="176" t="s">
        <v>261</v>
      </c>
      <c r="F7" s="175"/>
      <c r="G7" s="176" t="s">
        <v>262</v>
      </c>
      <c r="H7" s="176" t="s">
        <v>263</v>
      </c>
      <c r="I7" s="369"/>
      <c r="J7" s="369"/>
    </row>
    <row r="8" spans="1:10" ht="21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1.75" customHeight="1">
      <c r="A9" s="179" t="s">
        <v>226</v>
      </c>
      <c r="B9" s="181">
        <v>22</v>
      </c>
      <c r="C9" s="181">
        <v>0</v>
      </c>
      <c r="D9" s="181">
        <v>7</v>
      </c>
      <c r="E9" s="183" t="s">
        <v>277</v>
      </c>
      <c r="F9" s="181">
        <v>282</v>
      </c>
      <c r="G9" s="181">
        <v>75</v>
      </c>
      <c r="H9" s="181">
        <v>207</v>
      </c>
      <c r="I9" s="181">
        <v>331</v>
      </c>
      <c r="J9" s="181">
        <v>635</v>
      </c>
    </row>
    <row r="10" spans="1:10" ht="21.75" customHeight="1">
      <c r="A10" s="179" t="s">
        <v>227</v>
      </c>
      <c r="B10" s="181">
        <v>21</v>
      </c>
      <c r="C10" s="181">
        <v>0</v>
      </c>
      <c r="D10" s="181">
        <v>7</v>
      </c>
      <c r="E10" s="183" t="s">
        <v>278</v>
      </c>
      <c r="F10" s="181">
        <v>287</v>
      </c>
      <c r="G10" s="181">
        <v>78</v>
      </c>
      <c r="H10" s="181">
        <v>209</v>
      </c>
      <c r="I10" s="181">
        <v>343</v>
      </c>
      <c r="J10" s="181">
        <v>651</v>
      </c>
    </row>
    <row r="11" spans="1:10" ht="21.75" customHeight="1">
      <c r="A11" s="179" t="s">
        <v>228</v>
      </c>
      <c r="B11" s="181">
        <v>22</v>
      </c>
      <c r="C11" s="181">
        <v>0</v>
      </c>
      <c r="D11" s="181">
        <v>7</v>
      </c>
      <c r="E11" s="183" t="s">
        <v>277</v>
      </c>
      <c r="F11" s="181">
        <v>303</v>
      </c>
      <c r="G11" s="181">
        <v>86</v>
      </c>
      <c r="H11" s="181">
        <v>217</v>
      </c>
      <c r="I11" s="181">
        <v>352</v>
      </c>
      <c r="J11" s="181">
        <v>677</v>
      </c>
    </row>
    <row r="12" spans="1:10" ht="21.75" customHeight="1">
      <c r="A12" s="179" t="s">
        <v>229</v>
      </c>
      <c r="B12" s="181">
        <v>23</v>
      </c>
      <c r="C12" s="181">
        <v>0</v>
      </c>
      <c r="D12" s="181">
        <v>7</v>
      </c>
      <c r="E12" s="183" t="s">
        <v>279</v>
      </c>
      <c r="F12" s="181">
        <v>313</v>
      </c>
      <c r="G12" s="181">
        <v>86</v>
      </c>
      <c r="H12" s="181">
        <v>227</v>
      </c>
      <c r="I12" s="181">
        <v>373</v>
      </c>
      <c r="J12" s="181">
        <v>709</v>
      </c>
    </row>
    <row r="13" spans="1:10" ht="21.75" customHeight="1">
      <c r="A13" s="179" t="s">
        <v>230</v>
      </c>
      <c r="B13" s="181">
        <v>24</v>
      </c>
      <c r="C13" s="181">
        <v>0</v>
      </c>
      <c r="D13" s="181">
        <v>9</v>
      </c>
      <c r="E13" s="183" t="s">
        <v>277</v>
      </c>
      <c r="F13" s="181">
        <v>330</v>
      </c>
      <c r="G13" s="181">
        <v>88</v>
      </c>
      <c r="H13" s="181">
        <v>242</v>
      </c>
      <c r="I13" s="181">
        <v>382</v>
      </c>
      <c r="J13" s="181">
        <v>736</v>
      </c>
    </row>
    <row r="14" spans="1:10" ht="21.75" customHeight="1">
      <c r="A14" s="180" t="s">
        <v>382</v>
      </c>
      <c r="B14" s="182">
        <v>25</v>
      </c>
      <c r="C14" s="182">
        <v>0</v>
      </c>
      <c r="D14" s="182">
        <v>10</v>
      </c>
      <c r="E14" s="184" t="s">
        <v>277</v>
      </c>
      <c r="F14" s="182">
        <v>338</v>
      </c>
      <c r="G14" s="182">
        <v>89</v>
      </c>
      <c r="H14" s="182">
        <v>249</v>
      </c>
      <c r="I14" s="182">
        <v>392</v>
      </c>
      <c r="J14" s="182">
        <v>755</v>
      </c>
    </row>
    <row r="15" ht="18.75" customHeight="1"/>
    <row r="16" spans="1:8" ht="18.75" customHeight="1">
      <c r="A16" s="376" t="s">
        <v>275</v>
      </c>
      <c r="B16" s="376"/>
      <c r="C16" s="376"/>
      <c r="D16" s="376"/>
      <c r="E16" s="376"/>
      <c r="F16" s="376"/>
      <c r="G16" s="376"/>
      <c r="H16" s="376"/>
    </row>
    <row r="17" ht="13.5">
      <c r="J17" s="174" t="s">
        <v>276</v>
      </c>
    </row>
    <row r="18" spans="1:10" ht="21.75" customHeight="1">
      <c r="A18" s="369"/>
      <c r="B18" s="370" t="s">
        <v>257</v>
      </c>
      <c r="C18" s="371"/>
      <c r="D18" s="371"/>
      <c r="E18" s="371"/>
      <c r="F18" s="370" t="s">
        <v>258</v>
      </c>
      <c r="G18" s="371"/>
      <c r="H18" s="371"/>
      <c r="I18" s="373" t="s">
        <v>264</v>
      </c>
      <c r="J18" s="373" t="s">
        <v>265</v>
      </c>
    </row>
    <row r="19" spans="1:10" ht="21.75" customHeight="1">
      <c r="A19" s="369"/>
      <c r="B19" s="175"/>
      <c r="C19" s="176" t="s">
        <v>259</v>
      </c>
      <c r="D19" s="176" t="s">
        <v>260</v>
      </c>
      <c r="E19" s="176" t="s">
        <v>261</v>
      </c>
      <c r="F19" s="175"/>
      <c r="G19" s="176" t="s">
        <v>262</v>
      </c>
      <c r="H19" s="176" t="s">
        <v>263</v>
      </c>
      <c r="I19" s="369"/>
      <c r="J19" s="369"/>
    </row>
    <row r="20" spans="1:10" ht="15" customHeight="1">
      <c r="A20" s="177"/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21.75" customHeight="1">
      <c r="A21" s="179" t="s">
        <v>226</v>
      </c>
      <c r="B21" s="181">
        <v>5</v>
      </c>
      <c r="C21" s="181">
        <v>0</v>
      </c>
      <c r="D21" s="181">
        <v>1</v>
      </c>
      <c r="E21" s="183" t="s">
        <v>269</v>
      </c>
      <c r="F21" s="181">
        <v>14</v>
      </c>
      <c r="G21" s="181">
        <v>6</v>
      </c>
      <c r="H21" s="181">
        <v>8</v>
      </c>
      <c r="I21" s="181">
        <v>15</v>
      </c>
      <c r="J21" s="181">
        <v>34</v>
      </c>
    </row>
    <row r="22" spans="1:10" ht="21.75" customHeight="1">
      <c r="A22" s="179" t="s">
        <v>227</v>
      </c>
      <c r="B22" s="181">
        <v>3</v>
      </c>
      <c r="C22" s="181">
        <v>0</v>
      </c>
      <c r="D22" s="181">
        <v>1</v>
      </c>
      <c r="E22" s="183" t="s">
        <v>271</v>
      </c>
      <c r="F22" s="181">
        <v>15</v>
      </c>
      <c r="G22" s="181">
        <v>6</v>
      </c>
      <c r="H22" s="181">
        <v>9</v>
      </c>
      <c r="I22" s="181">
        <v>18</v>
      </c>
      <c r="J22" s="181">
        <v>36</v>
      </c>
    </row>
    <row r="23" spans="1:10" ht="21.75" customHeight="1">
      <c r="A23" s="179" t="s">
        <v>228</v>
      </c>
      <c r="B23" s="181">
        <v>2</v>
      </c>
      <c r="C23" s="181">
        <v>0</v>
      </c>
      <c r="D23" s="181">
        <v>1</v>
      </c>
      <c r="E23" s="183" t="s">
        <v>280</v>
      </c>
      <c r="F23" s="181">
        <v>25</v>
      </c>
      <c r="G23" s="181">
        <v>12</v>
      </c>
      <c r="H23" s="181">
        <v>13</v>
      </c>
      <c r="I23" s="181">
        <v>17</v>
      </c>
      <c r="J23" s="181">
        <v>44</v>
      </c>
    </row>
    <row r="24" spans="1:10" ht="21.75" customHeight="1">
      <c r="A24" s="179" t="s">
        <v>229</v>
      </c>
      <c r="B24" s="181">
        <v>4</v>
      </c>
      <c r="C24" s="181">
        <v>0</v>
      </c>
      <c r="D24" s="181">
        <v>1</v>
      </c>
      <c r="E24" s="183" t="s">
        <v>270</v>
      </c>
      <c r="F24" s="181">
        <v>18</v>
      </c>
      <c r="G24" s="181">
        <v>4</v>
      </c>
      <c r="H24" s="181">
        <v>14</v>
      </c>
      <c r="I24" s="181">
        <v>28</v>
      </c>
      <c r="J24" s="181">
        <v>50</v>
      </c>
    </row>
    <row r="25" spans="1:10" ht="21.75" customHeight="1">
      <c r="A25" s="179" t="s">
        <v>230</v>
      </c>
      <c r="B25" s="181">
        <v>2</v>
      </c>
      <c r="C25" s="181">
        <v>0</v>
      </c>
      <c r="D25" s="181">
        <v>2</v>
      </c>
      <c r="E25" s="183" t="s">
        <v>281</v>
      </c>
      <c r="F25" s="181">
        <v>29</v>
      </c>
      <c r="G25" s="181">
        <v>8</v>
      </c>
      <c r="H25" s="181">
        <v>21</v>
      </c>
      <c r="I25" s="181">
        <v>12</v>
      </c>
      <c r="J25" s="181">
        <v>43</v>
      </c>
    </row>
    <row r="26" spans="1:10" ht="21.75" customHeight="1">
      <c r="A26" s="180" t="s">
        <v>382</v>
      </c>
      <c r="B26" s="182">
        <v>1</v>
      </c>
      <c r="C26" s="182">
        <v>0</v>
      </c>
      <c r="D26" s="182">
        <v>1</v>
      </c>
      <c r="E26" s="184" t="s">
        <v>281</v>
      </c>
      <c r="F26" s="182">
        <v>22</v>
      </c>
      <c r="G26" s="182">
        <v>5</v>
      </c>
      <c r="H26" s="182">
        <v>17</v>
      </c>
      <c r="I26" s="182">
        <v>17</v>
      </c>
      <c r="J26" s="182">
        <v>40</v>
      </c>
    </row>
    <row r="28" ht="13.5">
      <c r="A28" s="174" t="s">
        <v>381</v>
      </c>
    </row>
    <row r="30" ht="14.25">
      <c r="D30" s="185"/>
    </row>
  </sheetData>
  <mergeCells count="13">
    <mergeCell ref="J18:J19"/>
    <mergeCell ref="A6:A7"/>
    <mergeCell ref="B6:E6"/>
    <mergeCell ref="A4:H4"/>
    <mergeCell ref="A16:H16"/>
    <mergeCell ref="A18:A19"/>
    <mergeCell ref="B18:E18"/>
    <mergeCell ref="F18:H18"/>
    <mergeCell ref="I18:I19"/>
    <mergeCell ref="A2:J2"/>
    <mergeCell ref="F6:H6"/>
    <mergeCell ref="I6:I7"/>
    <mergeCell ref="J6:J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28" customWidth="1"/>
    <col min="2" max="18" width="7.625" style="28" customWidth="1"/>
    <col min="19" max="16384" width="10.25390625" style="28" customWidth="1"/>
  </cols>
  <sheetData>
    <row r="1" ht="17.25">
      <c r="G1" s="31" t="s">
        <v>137</v>
      </c>
    </row>
    <row r="2" spans="5:12" ht="15.75" customHeight="1">
      <c r="E2" s="29"/>
      <c r="F2" s="30" t="s">
        <v>250</v>
      </c>
      <c r="H2" s="31"/>
      <c r="I2" s="31"/>
      <c r="J2" s="31"/>
      <c r="K2" s="31"/>
      <c r="L2" s="31"/>
    </row>
    <row r="3" spans="2:18" ht="13.5">
      <c r="B3" s="391" t="s">
        <v>251</v>
      </c>
      <c r="C3" s="391"/>
      <c r="D3" s="391"/>
      <c r="H3" s="32"/>
      <c r="P3" s="33"/>
      <c r="Q3" s="34" t="s">
        <v>176</v>
      </c>
      <c r="R3" s="34"/>
    </row>
    <row r="4" spans="1:18" ht="20.25" customHeight="1">
      <c r="A4" s="388" t="s">
        <v>161</v>
      </c>
      <c r="B4" s="53"/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50">
        <v>11</v>
      </c>
      <c r="N4" s="50">
        <v>12</v>
      </c>
      <c r="O4" s="50">
        <v>13</v>
      </c>
      <c r="P4" s="50">
        <v>14</v>
      </c>
      <c r="Q4" s="50">
        <v>15</v>
      </c>
      <c r="R4" s="51">
        <v>16</v>
      </c>
    </row>
    <row r="5" spans="1:18" ht="13.5">
      <c r="A5" s="389"/>
      <c r="B5" s="385" t="s">
        <v>177</v>
      </c>
      <c r="C5" s="379" t="s">
        <v>171</v>
      </c>
      <c r="D5" s="379" t="s">
        <v>170</v>
      </c>
      <c r="E5" s="379" t="s">
        <v>209</v>
      </c>
      <c r="F5" s="52"/>
      <c r="G5" s="379" t="s">
        <v>169</v>
      </c>
      <c r="H5" s="379" t="s">
        <v>167</v>
      </c>
      <c r="I5" s="379" t="s">
        <v>168</v>
      </c>
      <c r="J5" s="379" t="s">
        <v>166</v>
      </c>
      <c r="K5" s="379" t="s">
        <v>165</v>
      </c>
      <c r="L5" s="379" t="s">
        <v>164</v>
      </c>
      <c r="M5" s="379" t="s">
        <v>163</v>
      </c>
      <c r="N5" s="379" t="s">
        <v>172</v>
      </c>
      <c r="O5" s="379" t="s">
        <v>173</v>
      </c>
      <c r="P5" s="379" t="s">
        <v>174</v>
      </c>
      <c r="Q5" s="379" t="s">
        <v>175</v>
      </c>
      <c r="R5" s="382" t="s">
        <v>178</v>
      </c>
    </row>
    <row r="6" spans="1:18" ht="13.5">
      <c r="A6" s="389"/>
      <c r="B6" s="386"/>
      <c r="C6" s="380"/>
      <c r="D6" s="380"/>
      <c r="E6" s="380"/>
      <c r="F6" s="52" t="s">
        <v>138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3"/>
    </row>
    <row r="7" spans="1:18" ht="13.5">
      <c r="A7" s="389"/>
      <c r="B7" s="386"/>
      <c r="C7" s="380"/>
      <c r="D7" s="380"/>
      <c r="E7" s="380"/>
      <c r="F7" s="52" t="s">
        <v>252</v>
      </c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3"/>
    </row>
    <row r="8" spans="1:18" ht="13.5">
      <c r="A8" s="389"/>
      <c r="B8" s="386"/>
      <c r="C8" s="380"/>
      <c r="D8" s="380"/>
      <c r="E8" s="380"/>
      <c r="F8" s="52" t="s">
        <v>139</v>
      </c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3"/>
    </row>
    <row r="9" spans="1:18" ht="13.5">
      <c r="A9" s="389"/>
      <c r="B9" s="386"/>
      <c r="C9" s="380"/>
      <c r="D9" s="380"/>
      <c r="E9" s="380"/>
      <c r="F9" s="52" t="s">
        <v>253</v>
      </c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3"/>
    </row>
    <row r="10" spans="1:18" ht="13.5">
      <c r="A10" s="389"/>
      <c r="B10" s="386"/>
      <c r="C10" s="380"/>
      <c r="D10" s="380"/>
      <c r="E10" s="380"/>
      <c r="F10" s="52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3"/>
    </row>
    <row r="11" spans="1:18" ht="13.5">
      <c r="A11" s="390"/>
      <c r="B11" s="387"/>
      <c r="C11" s="381"/>
      <c r="D11" s="381"/>
      <c r="E11" s="381"/>
      <c r="F11" s="142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4"/>
    </row>
    <row r="12" spans="1:18" ht="20.25" customHeight="1">
      <c r="A12" s="393" t="s">
        <v>386</v>
      </c>
      <c r="B12" s="136" t="s">
        <v>385</v>
      </c>
      <c r="C12" s="80">
        <v>1101</v>
      </c>
      <c r="D12" s="49">
        <v>628</v>
      </c>
      <c r="E12" s="49">
        <v>218</v>
      </c>
      <c r="F12" s="49">
        <v>239</v>
      </c>
      <c r="G12" s="49">
        <v>158</v>
      </c>
      <c r="H12" s="49">
        <v>80</v>
      </c>
      <c r="I12" s="80">
        <v>2424</v>
      </c>
      <c r="J12" s="49">
        <v>123</v>
      </c>
      <c r="K12" s="49">
        <v>66</v>
      </c>
      <c r="L12" s="49">
        <v>21</v>
      </c>
      <c r="M12" s="49">
        <v>44</v>
      </c>
      <c r="N12" s="49">
        <v>66</v>
      </c>
      <c r="O12" s="49">
        <v>4</v>
      </c>
      <c r="P12" s="49">
        <v>27</v>
      </c>
      <c r="Q12" s="49">
        <v>351</v>
      </c>
      <c r="R12" s="81">
        <v>2775</v>
      </c>
    </row>
    <row r="13" spans="1:18" ht="20.25" customHeight="1">
      <c r="A13" s="389"/>
      <c r="B13" s="79">
        <v>13</v>
      </c>
      <c r="C13" s="80">
        <v>1173</v>
      </c>
      <c r="D13" s="49">
        <v>694</v>
      </c>
      <c r="E13" s="49">
        <v>242</v>
      </c>
      <c r="F13" s="49">
        <v>233</v>
      </c>
      <c r="G13" s="49">
        <v>142</v>
      </c>
      <c r="H13" s="49">
        <v>75</v>
      </c>
      <c r="I13" s="80">
        <v>2559</v>
      </c>
      <c r="J13" s="49">
        <v>101</v>
      </c>
      <c r="K13" s="49">
        <v>65</v>
      </c>
      <c r="L13" s="49">
        <v>34</v>
      </c>
      <c r="M13" s="49">
        <v>56</v>
      </c>
      <c r="N13" s="49">
        <v>78</v>
      </c>
      <c r="O13" s="49">
        <v>3</v>
      </c>
      <c r="P13" s="49">
        <v>29</v>
      </c>
      <c r="Q13" s="49">
        <v>366</v>
      </c>
      <c r="R13" s="81">
        <v>2925</v>
      </c>
    </row>
    <row r="14" spans="1:18" ht="20.25" customHeight="1">
      <c r="A14" s="389"/>
      <c r="B14" s="79">
        <v>14</v>
      </c>
      <c r="C14" s="80">
        <v>1117</v>
      </c>
      <c r="D14" s="49">
        <v>676</v>
      </c>
      <c r="E14" s="49">
        <v>217</v>
      </c>
      <c r="F14" s="49">
        <v>206</v>
      </c>
      <c r="G14" s="49">
        <v>131</v>
      </c>
      <c r="H14" s="49">
        <v>74</v>
      </c>
      <c r="I14" s="80">
        <v>2421</v>
      </c>
      <c r="J14" s="49">
        <v>110</v>
      </c>
      <c r="K14" s="49">
        <v>49</v>
      </c>
      <c r="L14" s="49">
        <v>32</v>
      </c>
      <c r="M14" s="49">
        <v>54</v>
      </c>
      <c r="N14" s="49">
        <v>70</v>
      </c>
      <c r="O14" s="49">
        <v>3</v>
      </c>
      <c r="P14" s="49">
        <v>36</v>
      </c>
      <c r="Q14" s="49">
        <v>354</v>
      </c>
      <c r="R14" s="81">
        <v>2775</v>
      </c>
    </row>
    <row r="15" spans="1:18" ht="20.25" customHeight="1">
      <c r="A15" s="394"/>
      <c r="B15" s="141">
        <v>15</v>
      </c>
      <c r="C15" s="80">
        <v>1186</v>
      </c>
      <c r="D15" s="49">
        <v>704</v>
      </c>
      <c r="E15" s="49">
        <v>231</v>
      </c>
      <c r="F15" s="49">
        <v>220</v>
      </c>
      <c r="G15" s="49">
        <v>130</v>
      </c>
      <c r="H15" s="49">
        <v>82</v>
      </c>
      <c r="I15" s="80">
        <v>2553</v>
      </c>
      <c r="J15" s="80">
        <v>119</v>
      </c>
      <c r="K15" s="49">
        <v>65</v>
      </c>
      <c r="L15" s="49">
        <v>26</v>
      </c>
      <c r="M15" s="49">
        <v>41</v>
      </c>
      <c r="N15" s="49">
        <v>68</v>
      </c>
      <c r="O15" s="49">
        <v>8</v>
      </c>
      <c r="P15" s="49">
        <v>32</v>
      </c>
      <c r="Q15" s="49">
        <v>359</v>
      </c>
      <c r="R15" s="81">
        <v>2912</v>
      </c>
    </row>
    <row r="16" spans="1:18" ht="20.25" customHeight="1">
      <c r="A16" s="394"/>
      <c r="B16" s="141">
        <v>16</v>
      </c>
      <c r="C16" s="80">
        <v>1202</v>
      </c>
      <c r="D16" s="49">
        <v>680</v>
      </c>
      <c r="E16" s="49">
        <v>273</v>
      </c>
      <c r="F16" s="49">
        <v>235</v>
      </c>
      <c r="G16" s="49">
        <v>135</v>
      </c>
      <c r="H16" s="49">
        <v>75</v>
      </c>
      <c r="I16" s="80">
        <v>2600</v>
      </c>
      <c r="J16" s="80">
        <v>112</v>
      </c>
      <c r="K16" s="49">
        <v>70</v>
      </c>
      <c r="L16" s="49">
        <v>37</v>
      </c>
      <c r="M16" s="49">
        <v>49</v>
      </c>
      <c r="N16" s="49">
        <v>48</v>
      </c>
      <c r="O16" s="49">
        <v>4</v>
      </c>
      <c r="P16" s="49">
        <v>31</v>
      </c>
      <c r="Q16" s="49">
        <v>351</v>
      </c>
      <c r="R16" s="81">
        <v>2951</v>
      </c>
    </row>
    <row r="17" spans="1:18" ht="20.25" customHeight="1">
      <c r="A17" s="390"/>
      <c r="B17" s="137">
        <v>17</v>
      </c>
      <c r="C17" s="138">
        <v>1150</v>
      </c>
      <c r="D17" s="139">
        <v>691</v>
      </c>
      <c r="E17" s="139">
        <v>256</v>
      </c>
      <c r="F17" s="139">
        <v>187</v>
      </c>
      <c r="G17" s="139">
        <v>143</v>
      </c>
      <c r="H17" s="139">
        <v>83</v>
      </c>
      <c r="I17" s="138">
        <v>2510</v>
      </c>
      <c r="J17" s="138">
        <v>84</v>
      </c>
      <c r="K17" s="139">
        <v>64</v>
      </c>
      <c r="L17" s="139">
        <v>34</v>
      </c>
      <c r="M17" s="139">
        <v>29</v>
      </c>
      <c r="N17" s="139">
        <v>68</v>
      </c>
      <c r="O17" s="139">
        <v>3</v>
      </c>
      <c r="P17" s="139">
        <v>36</v>
      </c>
      <c r="Q17" s="138">
        <v>318</v>
      </c>
      <c r="R17" s="140">
        <v>2828</v>
      </c>
    </row>
    <row r="18" spans="1:18" ht="20.25" customHeight="1">
      <c r="A18" s="392" t="s">
        <v>210</v>
      </c>
      <c r="B18" s="136" t="s">
        <v>385</v>
      </c>
      <c r="C18" s="82">
        <v>39.7</v>
      </c>
      <c r="D18" s="82">
        <v>22.6</v>
      </c>
      <c r="E18" s="82">
        <v>7.9</v>
      </c>
      <c r="F18" s="82">
        <v>8.6</v>
      </c>
      <c r="G18" s="82">
        <v>5.7</v>
      </c>
      <c r="H18" s="82">
        <v>2.9</v>
      </c>
      <c r="I18" s="82">
        <v>87.4</v>
      </c>
      <c r="J18" s="82">
        <v>4.4</v>
      </c>
      <c r="K18" s="82">
        <v>2.4</v>
      </c>
      <c r="L18" s="82">
        <v>0.8</v>
      </c>
      <c r="M18" s="82">
        <v>1.6</v>
      </c>
      <c r="N18" s="82">
        <v>2.4</v>
      </c>
      <c r="O18" s="82">
        <v>0.1</v>
      </c>
      <c r="P18" s="82">
        <v>1</v>
      </c>
      <c r="Q18" s="82">
        <v>12.6</v>
      </c>
      <c r="R18" s="83">
        <v>100</v>
      </c>
    </row>
    <row r="19" spans="1:18" ht="20.25" customHeight="1">
      <c r="A19" s="392"/>
      <c r="B19" s="79">
        <v>13</v>
      </c>
      <c r="C19" s="82">
        <v>40.1</v>
      </c>
      <c r="D19" s="82">
        <v>23.7</v>
      </c>
      <c r="E19" s="82">
        <v>8.3</v>
      </c>
      <c r="F19" s="82">
        <v>8</v>
      </c>
      <c r="G19" s="82">
        <v>4.9</v>
      </c>
      <c r="H19" s="82">
        <v>2.6</v>
      </c>
      <c r="I19" s="82">
        <v>87.5</v>
      </c>
      <c r="J19" s="82">
        <v>3.5</v>
      </c>
      <c r="K19" s="82">
        <v>2.2</v>
      </c>
      <c r="L19" s="82">
        <v>1.2</v>
      </c>
      <c r="M19" s="82">
        <v>1.9</v>
      </c>
      <c r="N19" s="82">
        <v>2.7</v>
      </c>
      <c r="O19" s="82">
        <v>0.1</v>
      </c>
      <c r="P19" s="82">
        <v>1</v>
      </c>
      <c r="Q19" s="82">
        <v>12.5</v>
      </c>
      <c r="R19" s="83">
        <v>100</v>
      </c>
    </row>
    <row r="20" spans="1:18" ht="20.25" customHeight="1">
      <c r="A20" s="392"/>
      <c r="B20" s="79">
        <v>14</v>
      </c>
      <c r="C20" s="82">
        <v>40.3</v>
      </c>
      <c r="D20" s="82">
        <v>24.4</v>
      </c>
      <c r="E20" s="82">
        <v>7.8</v>
      </c>
      <c r="F20" s="82">
        <v>7.4</v>
      </c>
      <c r="G20" s="82">
        <v>4.7</v>
      </c>
      <c r="H20" s="82">
        <v>2.6</v>
      </c>
      <c r="I20" s="82">
        <v>87.2</v>
      </c>
      <c r="J20" s="82">
        <v>4</v>
      </c>
      <c r="K20" s="82">
        <v>1.8</v>
      </c>
      <c r="L20" s="82">
        <v>1.2</v>
      </c>
      <c r="M20" s="82">
        <v>1.9</v>
      </c>
      <c r="N20" s="82">
        <v>2.5</v>
      </c>
      <c r="O20" s="82">
        <v>0.1</v>
      </c>
      <c r="P20" s="82">
        <v>1.3</v>
      </c>
      <c r="Q20" s="82">
        <v>12.8</v>
      </c>
      <c r="R20" s="83">
        <v>100</v>
      </c>
    </row>
    <row r="21" spans="1:18" ht="20.25" customHeight="1">
      <c r="A21" s="392"/>
      <c r="B21" s="141">
        <v>15</v>
      </c>
      <c r="C21" s="82">
        <v>40.7</v>
      </c>
      <c r="D21" s="82">
        <v>24.2</v>
      </c>
      <c r="E21" s="82">
        <v>7.9</v>
      </c>
      <c r="F21" s="82">
        <v>7.6</v>
      </c>
      <c r="G21" s="82">
        <v>4.5</v>
      </c>
      <c r="H21" s="82">
        <v>2.8</v>
      </c>
      <c r="I21" s="82">
        <v>87.7</v>
      </c>
      <c r="J21" s="82">
        <v>4.1</v>
      </c>
      <c r="K21" s="82">
        <v>2.2</v>
      </c>
      <c r="L21" s="82">
        <v>0.9</v>
      </c>
      <c r="M21" s="82">
        <v>1.4</v>
      </c>
      <c r="N21" s="82">
        <v>2.3</v>
      </c>
      <c r="O21" s="82">
        <v>0.3</v>
      </c>
      <c r="P21" s="82">
        <v>1.1</v>
      </c>
      <c r="Q21" s="82">
        <v>12.3</v>
      </c>
      <c r="R21" s="83">
        <v>100</v>
      </c>
    </row>
    <row r="22" spans="1:18" ht="20.25" customHeight="1">
      <c r="A22" s="392"/>
      <c r="B22" s="141">
        <v>16</v>
      </c>
      <c r="C22" s="82">
        <v>40.7</v>
      </c>
      <c r="D22" s="82">
        <v>23</v>
      </c>
      <c r="E22" s="82">
        <v>9.3</v>
      </c>
      <c r="F22" s="82">
        <v>8</v>
      </c>
      <c r="G22" s="82">
        <v>4.6</v>
      </c>
      <c r="H22" s="82">
        <v>2.5</v>
      </c>
      <c r="I22" s="82">
        <v>88.1</v>
      </c>
      <c r="J22" s="82">
        <v>3.8</v>
      </c>
      <c r="K22" s="82">
        <v>2.4</v>
      </c>
      <c r="L22" s="82">
        <v>1.3</v>
      </c>
      <c r="M22" s="82">
        <v>1.7</v>
      </c>
      <c r="N22" s="82">
        <v>1.6</v>
      </c>
      <c r="O22" s="82">
        <v>0.1</v>
      </c>
      <c r="P22" s="82">
        <v>1</v>
      </c>
      <c r="Q22" s="82">
        <v>11.9</v>
      </c>
      <c r="R22" s="83">
        <v>100</v>
      </c>
    </row>
    <row r="23" spans="1:18" ht="20.25" customHeight="1">
      <c r="A23" s="36" t="s">
        <v>387</v>
      </c>
      <c r="B23" s="137">
        <v>17</v>
      </c>
      <c r="C23" s="143">
        <v>40.7</v>
      </c>
      <c r="D23" s="143">
        <v>24.4</v>
      </c>
      <c r="E23" s="143">
        <v>9.1</v>
      </c>
      <c r="F23" s="143">
        <v>6.6</v>
      </c>
      <c r="G23" s="143">
        <v>5.1</v>
      </c>
      <c r="H23" s="143">
        <v>2.9</v>
      </c>
      <c r="I23" s="143">
        <v>88.8</v>
      </c>
      <c r="J23" s="143">
        <v>3</v>
      </c>
      <c r="K23" s="143">
        <v>2.3</v>
      </c>
      <c r="L23" s="143">
        <v>1.2</v>
      </c>
      <c r="M23" s="143">
        <v>1</v>
      </c>
      <c r="N23" s="143">
        <v>2.4</v>
      </c>
      <c r="O23" s="143">
        <v>0.1</v>
      </c>
      <c r="P23" s="143">
        <v>1.3</v>
      </c>
      <c r="Q23" s="143">
        <v>11.2</v>
      </c>
      <c r="R23" s="144">
        <v>100</v>
      </c>
    </row>
    <row r="24" ht="20.25" customHeight="1">
      <c r="B24" s="40" t="s">
        <v>217</v>
      </c>
    </row>
    <row r="25" ht="20.25" customHeight="1"/>
    <row r="26" ht="13.5">
      <c r="A26" s="28" t="s">
        <v>254</v>
      </c>
    </row>
    <row r="27" spans="1:6" ht="13.5">
      <c r="A27" s="40"/>
      <c r="F27" s="37"/>
    </row>
    <row r="28" ht="13.5">
      <c r="B28" s="38"/>
    </row>
    <row r="29" ht="13.5">
      <c r="C29" s="38"/>
    </row>
    <row r="31" ht="13.5">
      <c r="B31" s="38"/>
    </row>
  </sheetData>
  <mergeCells count="20">
    <mergeCell ref="B3:D3"/>
    <mergeCell ref="C5:C11"/>
    <mergeCell ref="D5:D11"/>
    <mergeCell ref="A18:A22"/>
    <mergeCell ref="A12:A17"/>
    <mergeCell ref="I5:I11"/>
    <mergeCell ref="J5:J11"/>
    <mergeCell ref="K5:K11"/>
    <mergeCell ref="A4:A11"/>
    <mergeCell ref="G5:G11"/>
    <mergeCell ref="P5:P11"/>
    <mergeCell ref="Q5:Q11"/>
    <mergeCell ref="R5:R11"/>
    <mergeCell ref="B5:B11"/>
    <mergeCell ref="E5:E11"/>
    <mergeCell ref="L5:L11"/>
    <mergeCell ref="M5:M11"/>
    <mergeCell ref="N5:N11"/>
    <mergeCell ref="O5:O11"/>
    <mergeCell ref="H5:H1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28" customWidth="1"/>
    <col min="2" max="2" width="5.00390625" style="28" customWidth="1"/>
    <col min="3" max="3" width="9.375" style="28" customWidth="1"/>
    <col min="4" max="11" width="11.125" style="28" customWidth="1"/>
    <col min="12" max="12" width="11.375" style="28" customWidth="1"/>
    <col min="13" max="16384" width="10.25390625" style="28" customWidth="1"/>
  </cols>
  <sheetData>
    <row r="1" spans="2:12" ht="17.25">
      <c r="B1" s="413" t="s">
        <v>359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2:10" ht="15.75" customHeight="1">
      <c r="B2" s="28" t="s">
        <v>141</v>
      </c>
      <c r="D2" s="39"/>
      <c r="F2" s="39"/>
      <c r="G2" s="39"/>
      <c r="H2" s="39"/>
      <c r="I2" s="39"/>
      <c r="J2" s="39"/>
    </row>
    <row r="3" spans="3:12" ht="13.5" customHeight="1">
      <c r="C3" s="391" t="s">
        <v>142</v>
      </c>
      <c r="D3" s="391"/>
      <c r="E3" s="391"/>
      <c r="G3" s="28" t="s">
        <v>143</v>
      </c>
      <c r="K3" s="415" t="s">
        <v>179</v>
      </c>
      <c r="L3" s="415"/>
    </row>
    <row r="4" spans="2:12" ht="21.75" customHeight="1">
      <c r="B4" s="41"/>
      <c r="C4" s="56"/>
      <c r="D4" s="403" t="s">
        <v>144</v>
      </c>
      <c r="E4" s="418" t="s">
        <v>181</v>
      </c>
      <c r="F4" s="418" t="s">
        <v>182</v>
      </c>
      <c r="G4" s="418" t="s">
        <v>183</v>
      </c>
      <c r="H4" s="403" t="s">
        <v>145</v>
      </c>
      <c r="I4" s="397" t="s">
        <v>184</v>
      </c>
      <c r="J4" s="397" t="s">
        <v>185</v>
      </c>
      <c r="K4" s="397" t="s">
        <v>140</v>
      </c>
      <c r="L4" s="400" t="s">
        <v>186</v>
      </c>
    </row>
    <row r="5" spans="2:12" ht="21.75" customHeight="1">
      <c r="B5" s="54"/>
      <c r="C5" s="416" t="s">
        <v>180</v>
      </c>
      <c r="D5" s="404"/>
      <c r="E5" s="419"/>
      <c r="F5" s="419"/>
      <c r="G5" s="398"/>
      <c r="H5" s="404"/>
      <c r="I5" s="404"/>
      <c r="J5" s="398"/>
      <c r="K5" s="398"/>
      <c r="L5" s="401"/>
    </row>
    <row r="6" spans="2:12" ht="21.75" customHeight="1">
      <c r="B6" s="55"/>
      <c r="C6" s="417"/>
      <c r="D6" s="405"/>
      <c r="E6" s="420"/>
      <c r="F6" s="420"/>
      <c r="G6" s="399"/>
      <c r="H6" s="405"/>
      <c r="I6" s="405"/>
      <c r="J6" s="399"/>
      <c r="K6" s="399"/>
      <c r="L6" s="402"/>
    </row>
    <row r="7" spans="2:12" ht="18.75" customHeight="1">
      <c r="B7" s="409" t="s">
        <v>211</v>
      </c>
      <c r="C7" s="145" t="s">
        <v>388</v>
      </c>
      <c r="D7" s="49">
        <v>89</v>
      </c>
      <c r="E7" s="49">
        <v>181</v>
      </c>
      <c r="F7" s="49">
        <v>589</v>
      </c>
      <c r="G7" s="80">
        <v>1453</v>
      </c>
      <c r="H7" s="49">
        <v>102</v>
      </c>
      <c r="I7" s="49">
        <v>106</v>
      </c>
      <c r="J7" s="49">
        <v>77</v>
      </c>
      <c r="K7" s="49">
        <v>178</v>
      </c>
      <c r="L7" s="81">
        <v>2775</v>
      </c>
    </row>
    <row r="8" spans="2:14" ht="18.75" customHeight="1">
      <c r="B8" s="410"/>
      <c r="C8" s="49">
        <v>13</v>
      </c>
      <c r="D8" s="49">
        <v>98</v>
      </c>
      <c r="E8" s="49">
        <v>209</v>
      </c>
      <c r="F8" s="49">
        <v>637</v>
      </c>
      <c r="G8" s="80">
        <v>1481</v>
      </c>
      <c r="H8" s="49">
        <v>94</v>
      </c>
      <c r="I8" s="49">
        <v>98</v>
      </c>
      <c r="J8" s="49">
        <v>107</v>
      </c>
      <c r="K8" s="49">
        <v>201</v>
      </c>
      <c r="L8" s="81">
        <v>2925</v>
      </c>
      <c r="N8" s="42"/>
    </row>
    <row r="9" spans="2:12" ht="18.75" customHeight="1">
      <c r="B9" s="410"/>
      <c r="C9" s="49">
        <v>14</v>
      </c>
      <c r="D9" s="49">
        <v>87</v>
      </c>
      <c r="E9" s="49">
        <v>183</v>
      </c>
      <c r="F9" s="49">
        <v>610</v>
      </c>
      <c r="G9" s="80">
        <v>1411</v>
      </c>
      <c r="H9" s="49">
        <v>119</v>
      </c>
      <c r="I9" s="49">
        <v>87</v>
      </c>
      <c r="J9" s="49">
        <v>65</v>
      </c>
      <c r="K9" s="49">
        <v>213</v>
      </c>
      <c r="L9" s="81">
        <v>2775</v>
      </c>
    </row>
    <row r="10" spans="2:12" ht="18.75" customHeight="1">
      <c r="B10" s="410"/>
      <c r="C10" s="49">
        <v>15</v>
      </c>
      <c r="D10" s="49">
        <v>83</v>
      </c>
      <c r="E10" s="49">
        <v>180</v>
      </c>
      <c r="F10" s="49">
        <v>629</v>
      </c>
      <c r="G10" s="80">
        <v>1520</v>
      </c>
      <c r="H10" s="49">
        <v>124</v>
      </c>
      <c r="I10" s="49">
        <v>77</v>
      </c>
      <c r="J10" s="49">
        <v>81</v>
      </c>
      <c r="K10" s="49">
        <v>218</v>
      </c>
      <c r="L10" s="81">
        <v>2912</v>
      </c>
    </row>
    <row r="11" spans="2:12" ht="18.75" customHeight="1">
      <c r="B11" s="411"/>
      <c r="C11" s="49">
        <v>16</v>
      </c>
      <c r="D11" s="49">
        <v>75</v>
      </c>
      <c r="E11" s="49">
        <v>147</v>
      </c>
      <c r="F11" s="49">
        <v>660</v>
      </c>
      <c r="G11" s="80">
        <v>1540</v>
      </c>
      <c r="H11" s="49">
        <v>110</v>
      </c>
      <c r="I11" s="49">
        <v>84</v>
      </c>
      <c r="J11" s="49">
        <v>102</v>
      </c>
      <c r="K11" s="49">
        <v>233</v>
      </c>
      <c r="L11" s="81">
        <v>2951</v>
      </c>
    </row>
    <row r="12" spans="2:12" ht="18.75" customHeight="1">
      <c r="B12" s="412"/>
      <c r="C12" s="139">
        <v>17</v>
      </c>
      <c r="D12" s="139">
        <v>76</v>
      </c>
      <c r="E12" s="139">
        <v>154</v>
      </c>
      <c r="F12" s="139">
        <v>650</v>
      </c>
      <c r="G12" s="138">
        <v>1442</v>
      </c>
      <c r="H12" s="139">
        <v>108</v>
      </c>
      <c r="I12" s="139">
        <v>112</v>
      </c>
      <c r="J12" s="139">
        <v>106</v>
      </c>
      <c r="K12" s="139">
        <v>212</v>
      </c>
      <c r="L12" s="140">
        <v>2860</v>
      </c>
    </row>
    <row r="13" spans="2:12" ht="18.75" customHeight="1">
      <c r="B13" s="407" t="s">
        <v>162</v>
      </c>
      <c r="C13" s="146" t="s">
        <v>388</v>
      </c>
      <c r="D13" s="49">
        <v>3.2</v>
      </c>
      <c r="E13" s="49">
        <v>6.5</v>
      </c>
      <c r="F13" s="49">
        <v>21.2</v>
      </c>
      <c r="G13" s="82">
        <v>52.4</v>
      </c>
      <c r="H13" s="49">
        <v>3.7</v>
      </c>
      <c r="I13" s="49">
        <v>3.8</v>
      </c>
      <c r="J13" s="49">
        <v>2.8</v>
      </c>
      <c r="K13" s="49">
        <v>6.4</v>
      </c>
      <c r="L13" s="83">
        <v>100</v>
      </c>
    </row>
    <row r="14" spans="2:12" ht="18.75" customHeight="1">
      <c r="B14" s="408"/>
      <c r="C14" s="49">
        <v>13</v>
      </c>
      <c r="D14" s="49">
        <v>3.4</v>
      </c>
      <c r="E14" s="49">
        <v>7.1</v>
      </c>
      <c r="F14" s="49">
        <v>21.8</v>
      </c>
      <c r="G14" s="82">
        <v>50.6</v>
      </c>
      <c r="H14" s="49">
        <v>3.2</v>
      </c>
      <c r="I14" s="49">
        <v>3.4</v>
      </c>
      <c r="J14" s="49">
        <v>3.7</v>
      </c>
      <c r="K14" s="49">
        <v>6.9</v>
      </c>
      <c r="L14" s="83">
        <v>100</v>
      </c>
    </row>
    <row r="15" spans="2:12" ht="18.75" customHeight="1">
      <c r="B15" s="408"/>
      <c r="C15" s="49">
        <v>14</v>
      </c>
      <c r="D15" s="49">
        <v>3.4</v>
      </c>
      <c r="E15" s="49">
        <v>7.1</v>
      </c>
      <c r="F15" s="84">
        <v>22</v>
      </c>
      <c r="G15" s="82">
        <v>50.8</v>
      </c>
      <c r="H15" s="49">
        <v>4.3</v>
      </c>
      <c r="I15" s="49">
        <v>3.1</v>
      </c>
      <c r="J15" s="49">
        <v>2.3</v>
      </c>
      <c r="K15" s="49">
        <v>7.7</v>
      </c>
      <c r="L15" s="83">
        <v>100</v>
      </c>
    </row>
    <row r="16" spans="2:15" ht="18.75" customHeight="1">
      <c r="B16" s="408"/>
      <c r="C16" s="49">
        <v>15</v>
      </c>
      <c r="D16" s="49">
        <v>2.9</v>
      </c>
      <c r="E16" s="49">
        <v>6.2</v>
      </c>
      <c r="F16" s="149">
        <v>21.6</v>
      </c>
      <c r="G16" s="84">
        <v>52.2</v>
      </c>
      <c r="H16" s="49">
        <v>4.3</v>
      </c>
      <c r="I16" s="49">
        <v>2.6</v>
      </c>
      <c r="J16" s="49">
        <v>2.8</v>
      </c>
      <c r="K16" s="49">
        <v>7.5</v>
      </c>
      <c r="L16" s="83">
        <v>100</v>
      </c>
      <c r="O16" s="35"/>
    </row>
    <row r="17" spans="2:15" ht="18.75" customHeight="1">
      <c r="B17" s="408"/>
      <c r="C17" s="49">
        <v>16</v>
      </c>
      <c r="D17" s="49">
        <v>2.5</v>
      </c>
      <c r="E17" s="303" t="s">
        <v>212</v>
      </c>
      <c r="F17" s="149">
        <v>22.4</v>
      </c>
      <c r="G17" s="84">
        <v>52.2</v>
      </c>
      <c r="H17" s="49">
        <v>3.7</v>
      </c>
      <c r="I17" s="49">
        <v>2.8</v>
      </c>
      <c r="J17" s="49">
        <v>3.5</v>
      </c>
      <c r="K17" s="49">
        <v>7.9</v>
      </c>
      <c r="L17" s="83">
        <v>100</v>
      </c>
      <c r="O17" s="35"/>
    </row>
    <row r="18" spans="2:15" ht="18.75" customHeight="1">
      <c r="B18" s="55" t="s">
        <v>146</v>
      </c>
      <c r="C18" s="139">
        <v>17</v>
      </c>
      <c r="D18" s="139">
        <v>2.7</v>
      </c>
      <c r="E18" s="150" t="s">
        <v>389</v>
      </c>
      <c r="F18" s="147">
        <v>22.7</v>
      </c>
      <c r="G18" s="148">
        <v>50.4</v>
      </c>
      <c r="H18" s="139">
        <v>3.8</v>
      </c>
      <c r="I18" s="139">
        <v>3.9</v>
      </c>
      <c r="J18" s="139">
        <v>3.7</v>
      </c>
      <c r="K18" s="139">
        <v>7.4</v>
      </c>
      <c r="L18" s="144">
        <v>100</v>
      </c>
      <c r="O18" s="35"/>
    </row>
    <row r="20" spans="2:11" ht="13.5">
      <c r="B20" s="59" t="s">
        <v>189</v>
      </c>
      <c r="C20" s="58" t="s">
        <v>188</v>
      </c>
      <c r="D20" s="43"/>
      <c r="E20" s="43"/>
      <c r="F20" s="43"/>
      <c r="G20" s="43"/>
      <c r="H20" s="43"/>
      <c r="I20" s="35"/>
      <c r="J20" s="35"/>
      <c r="K20" s="35"/>
    </row>
    <row r="21" spans="2:11" ht="13.5">
      <c r="B21" s="28" t="s">
        <v>147</v>
      </c>
      <c r="C21" s="35" t="s">
        <v>148</v>
      </c>
      <c r="D21" s="35"/>
      <c r="E21" s="35"/>
      <c r="F21" s="35"/>
      <c r="G21" s="35"/>
      <c r="H21" s="35"/>
      <c r="I21" s="35"/>
      <c r="J21" s="35"/>
      <c r="K21" s="35"/>
    </row>
    <row r="22" spans="3:11" ht="13.5">
      <c r="C22" s="57" t="s">
        <v>187</v>
      </c>
      <c r="D22" s="35"/>
      <c r="E22" s="35"/>
      <c r="F22" s="35"/>
      <c r="G22" s="35"/>
      <c r="H22" s="35"/>
      <c r="I22" s="35"/>
      <c r="J22" s="35"/>
      <c r="K22" s="35"/>
    </row>
    <row r="23" spans="3:12" ht="26.25" customHeight="1">
      <c r="C23" s="406" t="s">
        <v>362</v>
      </c>
      <c r="D23" s="406"/>
      <c r="E23" s="406"/>
      <c r="F23" s="406"/>
      <c r="G23" s="406"/>
      <c r="H23" s="406"/>
      <c r="I23" s="406"/>
      <c r="J23" s="406"/>
      <c r="K23" s="406"/>
      <c r="L23" s="406"/>
    </row>
    <row r="24" spans="3:11" ht="13.5">
      <c r="C24" s="35" t="s">
        <v>149</v>
      </c>
      <c r="D24" s="35"/>
      <c r="E24" s="35"/>
      <c r="F24" s="35"/>
      <c r="G24" s="35"/>
      <c r="H24" s="35"/>
      <c r="I24" s="35"/>
      <c r="J24" s="35"/>
      <c r="K24" s="35"/>
    </row>
    <row r="25" spans="2:11" ht="13.5">
      <c r="B25" s="28" t="s">
        <v>150</v>
      </c>
      <c r="C25" s="395" t="s">
        <v>190</v>
      </c>
      <c r="D25" s="396"/>
      <c r="E25" s="396"/>
      <c r="F25" s="396"/>
      <c r="G25" s="396"/>
      <c r="H25" s="35"/>
      <c r="I25" s="35"/>
      <c r="J25" s="35"/>
      <c r="K25" s="35"/>
    </row>
    <row r="26" spans="3:10" ht="13.5">
      <c r="C26" s="57" t="s">
        <v>216</v>
      </c>
      <c r="D26" s="35"/>
      <c r="E26" s="35"/>
      <c r="F26" s="35"/>
      <c r="G26" s="35"/>
      <c r="H26" s="35"/>
      <c r="I26" s="35"/>
      <c r="J26" s="35"/>
    </row>
    <row r="27" spans="4:9" ht="13.5">
      <c r="D27" s="28" t="s">
        <v>143</v>
      </c>
      <c r="I27" s="42"/>
    </row>
  </sheetData>
  <mergeCells count="17">
    <mergeCell ref="B13:B17"/>
    <mergeCell ref="B7:B12"/>
    <mergeCell ref="B1:L1"/>
    <mergeCell ref="K3:L3"/>
    <mergeCell ref="C5:C6"/>
    <mergeCell ref="E4:E6"/>
    <mergeCell ref="F4:F6"/>
    <mergeCell ref="G4:G6"/>
    <mergeCell ref="I4:I6"/>
    <mergeCell ref="J4:J6"/>
    <mergeCell ref="C25:G25"/>
    <mergeCell ref="K4:K6"/>
    <mergeCell ref="L4:L6"/>
    <mergeCell ref="C3:E3"/>
    <mergeCell ref="H4:H6"/>
    <mergeCell ref="D4:D6"/>
    <mergeCell ref="C23:L2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板橋由生</dc:creator>
  <cp:keywords/>
  <dc:description/>
  <cp:lastModifiedBy>(社)北海道ﾋﾞﾙﾒﾝﾃﾅﾝｽ協会</cp:lastModifiedBy>
  <cp:lastPrinted>2007-04-25T02:09:34Z</cp:lastPrinted>
  <dcterms:created xsi:type="dcterms:W3CDTF">2005-03-15T07:44:23Z</dcterms:created>
  <dcterms:modified xsi:type="dcterms:W3CDTF">2007-04-25T02:26:05Z</dcterms:modified>
  <cp:category/>
  <cp:version/>
  <cp:contentType/>
  <cp:contentStatus/>
</cp:coreProperties>
</file>